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log\COLEGIO INMACULADA\Año escolar 2024 - 2025\"/>
    </mc:Choice>
  </mc:AlternateContent>
  <xr:revisionPtr revIDLastSave="0" documentId="13_ncr:1_{3850597A-601F-41F6-BF06-A0996E6859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4º Física" sheetId="9" r:id="rId1"/>
  </sheets>
  <calcPr calcId="191029"/>
  <customWorkbookViews>
    <customWorkbookView name="EMDIMION - Vista personalizada" guid="{336C0A86-45A6-4C43-B566-DBEA9F390D0F}" mergeInterval="0" personalView="1" maximized="1" xWindow="1" yWindow="1" windowWidth="1024" windowHeight="548" activeSheetId="8"/>
  </customWorkbookViews>
</workbook>
</file>

<file path=xl/calcChain.xml><?xml version="1.0" encoding="utf-8"?>
<calcChain xmlns="http://schemas.openxmlformats.org/spreadsheetml/2006/main">
  <c r="AI28" i="9" l="1"/>
  <c r="AK28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11" i="9"/>
  <c r="P17" i="9"/>
  <c r="P30" i="9" l="1"/>
  <c r="P31" i="9"/>
  <c r="P32" i="9"/>
  <c r="P33" i="9"/>
  <c r="P34" i="9"/>
  <c r="P35" i="9"/>
  <c r="P36" i="9"/>
  <c r="P37" i="9"/>
  <c r="P38" i="9"/>
  <c r="P39" i="9"/>
  <c r="P40" i="9"/>
  <c r="P12" i="9"/>
  <c r="P13" i="9"/>
  <c r="P14" i="9"/>
  <c r="P15" i="9"/>
  <c r="P16" i="9"/>
  <c r="P18" i="9"/>
  <c r="P19" i="9"/>
  <c r="P20" i="9"/>
  <c r="P21" i="9"/>
  <c r="P22" i="9"/>
  <c r="P23" i="9"/>
  <c r="P24" i="9"/>
  <c r="P25" i="9"/>
  <c r="P26" i="9"/>
  <c r="P27" i="9"/>
  <c r="P28" i="9"/>
  <c r="P29" i="9"/>
  <c r="X40" i="9" l="1"/>
  <c r="AJ40" i="9" s="1"/>
  <c r="I40" i="9"/>
  <c r="X39" i="9"/>
  <c r="AJ39" i="9" s="1"/>
  <c r="I39" i="9"/>
  <c r="X38" i="9"/>
  <c r="AJ38" i="9" s="1"/>
  <c r="I38" i="9"/>
  <c r="X37" i="9"/>
  <c r="AJ37" i="9" s="1"/>
  <c r="I37" i="9"/>
  <c r="X36" i="9"/>
  <c r="AJ36" i="9" s="1"/>
  <c r="I36" i="9"/>
  <c r="X35" i="9"/>
  <c r="AJ35" i="9" s="1"/>
  <c r="I35" i="9"/>
  <c r="X34" i="9"/>
  <c r="AJ34" i="9" s="1"/>
  <c r="I34" i="9"/>
  <c r="X33" i="9"/>
  <c r="AJ33" i="9" s="1"/>
  <c r="I33" i="9"/>
  <c r="X32" i="9"/>
  <c r="AJ32" i="9" s="1"/>
  <c r="I32" i="9"/>
  <c r="X31" i="9"/>
  <c r="AJ31" i="9" s="1"/>
  <c r="I31" i="9"/>
  <c r="X30" i="9"/>
  <c r="AJ30" i="9" s="1"/>
  <c r="I30" i="9"/>
  <c r="X29" i="9"/>
  <c r="AJ29" i="9" s="1"/>
  <c r="I29" i="9"/>
  <c r="X28" i="9"/>
  <c r="AJ28" i="9" s="1"/>
  <c r="I28" i="9"/>
  <c r="X27" i="9"/>
  <c r="AJ27" i="9" s="1"/>
  <c r="I27" i="9"/>
  <c r="X26" i="9"/>
  <c r="AJ26" i="9" s="1"/>
  <c r="I26" i="9"/>
  <c r="X25" i="9"/>
  <c r="AJ25" i="9" s="1"/>
  <c r="I25" i="9"/>
  <c r="X24" i="9"/>
  <c r="AJ24" i="9" s="1"/>
  <c r="I24" i="9"/>
  <c r="X23" i="9"/>
  <c r="AJ23" i="9" s="1"/>
  <c r="I23" i="9"/>
  <c r="X22" i="9"/>
  <c r="AJ22" i="9" s="1"/>
  <c r="I22" i="9"/>
  <c r="X21" i="9"/>
  <c r="AJ21" i="9" s="1"/>
  <c r="I21" i="9"/>
  <c r="X20" i="9"/>
  <c r="AJ20" i="9" s="1"/>
  <c r="I20" i="9"/>
  <c r="X19" i="9"/>
  <c r="AJ19" i="9" s="1"/>
  <c r="I19" i="9"/>
  <c r="X18" i="9"/>
  <c r="AJ18" i="9" s="1"/>
  <c r="I18" i="9"/>
  <c r="X17" i="9"/>
  <c r="AJ17" i="9" s="1"/>
  <c r="I17" i="9"/>
  <c r="X16" i="9"/>
  <c r="AJ16" i="9" s="1"/>
  <c r="I16" i="9"/>
  <c r="X15" i="9"/>
  <c r="AJ15" i="9" s="1"/>
  <c r="I15" i="9"/>
  <c r="X14" i="9"/>
  <c r="AJ14" i="9" s="1"/>
  <c r="I14" i="9"/>
  <c r="X13" i="9"/>
  <c r="AJ13" i="9" s="1"/>
  <c r="I13" i="9"/>
  <c r="X12" i="9"/>
  <c r="AJ12" i="9" s="1"/>
  <c r="I12" i="9"/>
  <c r="X11" i="9"/>
  <c r="AJ11" i="9" s="1"/>
  <c r="P11" i="9"/>
  <c r="I11" i="9"/>
  <c r="AK11" i="9" l="1"/>
  <c r="AK12" i="9"/>
  <c r="AK13" i="9"/>
  <c r="AK14" i="9"/>
  <c r="AK17" i="9"/>
  <c r="AK19" i="9"/>
  <c r="AK20" i="9"/>
  <c r="AK21" i="9"/>
  <c r="AK22" i="9"/>
  <c r="AK23" i="9"/>
  <c r="AK24" i="9"/>
  <c r="AK25" i="9"/>
  <c r="AK26" i="9"/>
  <c r="AK27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L15" i="9"/>
  <c r="AK15" i="9"/>
  <c r="AL16" i="9"/>
  <c r="AK16" i="9"/>
  <c r="AL18" i="9"/>
  <c r="AK18" i="9"/>
</calcChain>
</file>

<file path=xl/sharedStrings.xml><?xml version="1.0" encoding="utf-8"?>
<sst xmlns="http://schemas.openxmlformats.org/spreadsheetml/2006/main" count="147" uniqueCount="118">
  <si>
    <t>APELLIDOS Y NOMBRES</t>
  </si>
  <si>
    <t>No.</t>
  </si>
  <si>
    <t>1.</t>
  </si>
  <si>
    <t>2.</t>
  </si>
  <si>
    <t>3.</t>
  </si>
  <si>
    <t>4.</t>
  </si>
  <si>
    <t>5.</t>
  </si>
  <si>
    <t>6.</t>
  </si>
  <si>
    <t>7.</t>
  </si>
  <si>
    <t>Total</t>
  </si>
  <si>
    <t>Distribución de puntos por indicador:</t>
  </si>
  <si>
    <t>Indicadores  a Evaluar</t>
  </si>
  <si>
    <t>**1**</t>
  </si>
  <si>
    <t>**2**</t>
  </si>
  <si>
    <t>**3**</t>
  </si>
  <si>
    <t>**4**</t>
  </si>
  <si>
    <t>**5**</t>
  </si>
  <si>
    <t>JMSC</t>
  </si>
  <si>
    <r>
      <rPr>
        <sz val="8"/>
        <rFont val="Arial"/>
        <family val="2"/>
      </rPr>
      <t xml:space="preserve">   </t>
    </r>
    <r>
      <rPr>
        <sz val="9"/>
        <rFont val="Arial"/>
        <family val="2"/>
      </rPr>
      <t xml:space="preserve">               
Indicadores y criterios propuestos para desarrollar la evaluación referida al proceso de la actividad evaluativa de la clase de superacion pedagogica del fin del años escolar 
</t>
    </r>
  </si>
  <si>
    <t>Nota acumulativa de los criterios</t>
  </si>
  <si>
    <t>Explica de forma escrita y detallada el proceso para la resolución de cada ejercicio</t>
  </si>
  <si>
    <t>Resultado correcto.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</si>
  <si>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</si>
  <si>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</si>
  <si>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</si>
  <si>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</si>
  <si>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</si>
  <si>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</si>
  <si>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</si>
  <si>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</si>
  <si>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</si>
  <si>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</si>
  <si>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</si>
  <si>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</si>
  <si>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</si>
  <si>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</si>
  <si>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</si>
  <si>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</si>
  <si>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</si>
  <si>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</si>
  <si>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</si>
  <si>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</si>
  <si>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</si>
  <si>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</si>
  <si>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</si>
  <si>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Instrumento de la Evaluación</t>
  </si>
  <si>
    <t xml:space="preserve">Forma de evaluación: </t>
  </si>
  <si>
    <t>NO PRESENTÓ, NO ENTREGO</t>
  </si>
  <si>
    <t>Definitiva del Lapso</t>
  </si>
  <si>
    <t xml:space="preserve"> Desarrolla cada uno de los ejercicios propuesto (Enunciados, Datos, Formulas, Diagrámas, desarrollo)</t>
  </si>
  <si>
    <t>Orden y pulcritud en la evaluación.</t>
  </si>
  <si>
    <t>No respondio nada más</t>
  </si>
  <si>
    <t>Presentó remedial</t>
  </si>
  <si>
    <t>INASISTENTE</t>
  </si>
  <si>
    <t>Evaluación de revisión</t>
  </si>
  <si>
    <t>Mecatrónica</t>
  </si>
  <si>
    <t xml:space="preserve">4º año </t>
  </si>
  <si>
    <t xml:space="preserve">Observaciones:                                                                                                                                                                       </t>
  </si>
  <si>
    <t xml:space="preserve">ALVAREZ SUAREZ MIGUEL DAVID              </t>
  </si>
  <si>
    <t xml:space="preserve">GALVIS RIVAS DIEGO ALEJANDRO           </t>
  </si>
  <si>
    <t>SALAZAR MOSQUERA MARIA ANTONELA</t>
  </si>
  <si>
    <t xml:space="preserve">ANDRADE GARCIA OSIEL ANDRES          </t>
  </si>
  <si>
    <t xml:space="preserve">RIVAS GONZALEZ SAMUEL EDUARDO          </t>
  </si>
  <si>
    <t>ARAQUE MOLINA LIZ SCARLET</t>
  </si>
  <si>
    <t>VIELMA SOSA MARIANGEL EMILIA</t>
  </si>
  <si>
    <t>SERRANO CONTRERAS DHARIAGNY N</t>
  </si>
  <si>
    <t xml:space="preserve">SALAZAR ROJAS LUIS FELIPE                  </t>
  </si>
  <si>
    <t>TORRES RUIZ GABRIELA NATHALY</t>
  </si>
  <si>
    <t>BRICEÑO ZAMBRANO ANA PAULA</t>
  </si>
  <si>
    <t>PUENTE VALERO JOSYANI CAMILA</t>
  </si>
  <si>
    <t>RAMIREZ REYES MIA ISABELLA</t>
  </si>
  <si>
    <t>MONTILLA IBARRA YORNEIDYMAR DEL C</t>
  </si>
  <si>
    <t xml:space="preserve">DUARTE BALZA SEBASTYHAN JOSUÉ           </t>
  </si>
  <si>
    <t xml:space="preserve">AGUILAR MUÑOZ JUAN DAVID                    </t>
  </si>
  <si>
    <t>MONSALVE GUERRERO ANGEL G</t>
  </si>
  <si>
    <t>ROMERO OTAIZA MARIA VICTORIA</t>
  </si>
  <si>
    <t>DUGARTE LINARES DARYANI E</t>
  </si>
  <si>
    <t>Socialización del P.A</t>
  </si>
  <si>
    <t>Definitiva del P.A</t>
  </si>
  <si>
    <t>Definitiva con Revisión</t>
  </si>
  <si>
    <t>***</t>
  </si>
  <si>
    <t>Ponderación:   100%</t>
  </si>
  <si>
    <t xml:space="preserve">U.E COLEGIO INMACULADA </t>
  </si>
  <si>
    <t xml:space="preserve">  Mérida</t>
  </si>
  <si>
    <t>Año Escolar    2024-2025</t>
  </si>
  <si>
    <t>Sección:  U</t>
  </si>
  <si>
    <t>**6**</t>
  </si>
  <si>
    <r>
      <t>Asignatura:</t>
    </r>
    <r>
      <rPr>
        <b/>
        <i/>
        <sz val="12"/>
        <rFont val="Arial"/>
        <family val="2"/>
      </rPr>
      <t xml:space="preserve"> Fisica</t>
    </r>
  </si>
  <si>
    <r>
      <t xml:space="preserve">Contenido a evaluar: </t>
    </r>
    <r>
      <rPr>
        <sz val="12"/>
        <rFont val="Arial"/>
        <family val="2"/>
      </rPr>
      <t>Mov Armonico Simple. Ley de Gravitación Universal. P.A. y Tema Libre</t>
    </r>
  </si>
  <si>
    <t>Muestra el paso a paso la solución de cada uno de los ejercicios planteados</t>
  </si>
  <si>
    <t>1º Evaluación escrita y entrega de guia de ejercicios (Hojas de papel Ministro  07/05/25)</t>
  </si>
  <si>
    <t xml:space="preserve">3º Proyecto de aprendizaje                                      (21/05/25  - 09/06/25)  </t>
  </si>
  <si>
    <t>CONTRERAS SANCHEZ AARON JOSUE</t>
  </si>
  <si>
    <t xml:space="preserve">LIU LIANG HAI QIAO               </t>
  </si>
  <si>
    <t>PUENTES JESHUA</t>
  </si>
  <si>
    <t>Fecha de inicio: 21 de Abril</t>
  </si>
  <si>
    <t>Fecha de cierre: 09 de Junio</t>
  </si>
  <si>
    <t>2º Evaluación escrita y entrega de guia de ejercicios (Hojas de papel Ministro  21/05/25)</t>
  </si>
  <si>
    <t>Tiene un tono de voz adecuado al momento de exponer.</t>
  </si>
  <si>
    <t xml:space="preserve">Muestra domínio del tema, al explicar los cálculos de resistencias e identificar las ecuaciones lineales. </t>
  </si>
  <si>
    <t>Tiene un uso adecuado del vocabulario, sin uso de palabras o frases vulgares o grotescas</t>
  </si>
  <si>
    <t>Logra trabajar de manera efectiva en equipo y colaborar con sus compañeros.</t>
  </si>
  <si>
    <t>Presta atención a sus compañeros mientras explica el tema</t>
  </si>
  <si>
    <t>Explica la funcionalidad de la maqueta y se evidencia que funciona.</t>
  </si>
  <si>
    <t>Existe relación entre el diseño del sistema automatizado y la propuesta pastoral</t>
  </si>
  <si>
    <t>Presenta innovación y creatividad en el diseño del sistema para solucionar problemas reales de una vivienda</t>
  </si>
  <si>
    <t>Muestra la operatividad de los sistemas automatizados aplicados</t>
  </si>
  <si>
    <t>Expone con claridad y dominio los conceptos, términos técnicos y traducciones al español, en la exposición oral del proyecto</t>
  </si>
  <si>
    <t>Demuestra capacidad para responder preguntas técnicas</t>
  </si>
  <si>
    <t>Hace referencia a las actividades vinculadas por áreas de formación con el proyecto de aprendizaje</t>
  </si>
  <si>
    <t>Participa en el sábado familiar</t>
  </si>
  <si>
    <t>Participa activamente en la organización de la galería</t>
  </si>
  <si>
    <t>Tiene una presentación personal que responda a la normativa de uniforme de la institución</t>
  </si>
  <si>
    <t>Vincula las áreas de formación con el Proyec to de Aprendizaje en la  Expo proyecto</t>
  </si>
  <si>
    <t>**7**</t>
  </si>
  <si>
    <t>**8**</t>
  </si>
  <si>
    <t>**9**</t>
  </si>
  <si>
    <t>**10**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</si>
</sst>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12"/>
      <color rgb="FFFF0000"/>
      <name val="Arial"/>
      <family val="2"/>
    </font>
    <font>
      <b/>
      <i/>
      <sz val="10"/>
      <name val="Arial"/>
      <family val="2"/>
    </font>
    <font>
      <b/>
      <sz val="9"/>
      <color theme="1"/>
      <name val="Arial"/>
      <family val="2"/>
    </font>
    <font>
      <b/>
      <sz val="12"/>
      <name val="Verdana"/>
      <family val="2"/>
    </font>
    <font>
      <sz val="18"/>
      <color rgb="FFFF0000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i/>
      <sz val="12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6E3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212">
    <xf numFmtId="0" fontId="0" fillId="0" borderId="0" xfId="0"/>
    <xf numFmtId="0" fontId="0" fillId="0" borderId="7" xfId="0" applyBorder="1"/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2" fillId="2" borderId="32" xfId="0" applyFont="1" applyFill="1" applyBorder="1" applyAlignment="1">
      <alignment horizontal="center"/>
    </xf>
    <xf numFmtId="0" fontId="10" fillId="0" borderId="1" xfId="1" applyFont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1" fontId="15" fillId="3" borderId="1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14" fillId="3" borderId="36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33" xfId="0" applyFont="1" applyFill="1" applyBorder="1" applyAlignment="1">
      <alignment horizontal="center"/>
    </xf>
    <xf numFmtId="0" fontId="14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1" fontId="15" fillId="3" borderId="38" xfId="0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/>
    </xf>
    <xf numFmtId="1" fontId="17" fillId="3" borderId="42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5" fillId="7" borderId="4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14" fillId="12" borderId="36" xfId="0" applyFont="1" applyFill="1" applyBorder="1" applyAlignment="1">
      <alignment horizontal="center"/>
    </xf>
    <xf numFmtId="1" fontId="15" fillId="12" borderId="14" xfId="0" applyNumberFormat="1" applyFont="1" applyFill="1" applyBorder="1" applyAlignment="1">
      <alignment horizontal="center" vertical="center"/>
    </xf>
    <xf numFmtId="1" fontId="15" fillId="12" borderId="43" xfId="0" applyNumberFormat="1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vertical="center" wrapText="1"/>
    </xf>
    <xf numFmtId="0" fontId="14" fillId="12" borderId="45" xfId="0" applyFont="1" applyFill="1" applyBorder="1" applyAlignment="1">
      <alignment horizontal="center"/>
    </xf>
    <xf numFmtId="1" fontId="15" fillId="12" borderId="42" xfId="0" applyNumberFormat="1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vertical="center"/>
    </xf>
    <xf numFmtId="0" fontId="4" fillId="12" borderId="15" xfId="0" applyFont="1" applyFill="1" applyBorder="1" applyAlignment="1">
      <alignment vertical="center" wrapText="1"/>
    </xf>
    <xf numFmtId="0" fontId="0" fillId="9" borderId="2" xfId="0" applyFill="1" applyBorder="1"/>
    <xf numFmtId="0" fontId="17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1" fontId="4" fillId="13" borderId="42" xfId="0" applyNumberFormat="1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4" fillId="13" borderId="42" xfId="0" applyFont="1" applyFill="1" applyBorder="1" applyAlignment="1">
      <alignment horizontal="center"/>
    </xf>
    <xf numFmtId="1" fontId="17" fillId="14" borderId="42" xfId="0" applyNumberFormat="1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/>
    </xf>
    <xf numFmtId="1" fontId="17" fillId="3" borderId="46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49" xfId="0" applyFont="1" applyFill="1" applyBorder="1" applyAlignment="1">
      <alignment horizontal="center"/>
    </xf>
    <xf numFmtId="0" fontId="2" fillId="16" borderId="32" xfId="0" applyFont="1" applyFill="1" applyBorder="1" applyAlignment="1">
      <alignment horizontal="center"/>
    </xf>
    <xf numFmtId="1" fontId="17" fillId="16" borderId="48" xfId="0" applyNumberFormat="1" applyFont="1" applyFill="1" applyBorder="1" applyAlignment="1">
      <alignment horizontal="center" vertical="center"/>
    </xf>
    <xf numFmtId="1" fontId="24" fillId="7" borderId="3" xfId="0" applyNumberFormat="1" applyFont="1" applyFill="1" applyBorder="1" applyAlignment="1">
      <alignment horizontal="center" vertical="center"/>
    </xf>
    <xf numFmtId="1" fontId="24" fillId="7" borderId="2" xfId="0" applyNumberFormat="1" applyFont="1" applyFill="1" applyBorder="1" applyAlignment="1">
      <alignment horizontal="center" vertical="center"/>
    </xf>
    <xf numFmtId="1" fontId="24" fillId="7" borderId="35" xfId="0" applyNumberFormat="1" applyFont="1" applyFill="1" applyBorder="1" applyAlignment="1">
      <alignment horizontal="center" vertical="center"/>
    </xf>
    <xf numFmtId="1" fontId="24" fillId="7" borderId="39" xfId="0" applyNumberFormat="1" applyFont="1" applyFill="1" applyBorder="1" applyAlignment="1">
      <alignment horizontal="center" vertical="center"/>
    </xf>
    <xf numFmtId="1" fontId="24" fillId="7" borderId="40" xfId="0" applyNumberFormat="1" applyFont="1" applyFill="1" applyBorder="1" applyAlignment="1">
      <alignment horizontal="center" vertical="center"/>
    </xf>
    <xf numFmtId="1" fontId="24" fillId="7" borderId="41" xfId="0" applyNumberFormat="1" applyFont="1" applyFill="1" applyBorder="1" applyAlignment="1">
      <alignment horizontal="center" vertical="center"/>
    </xf>
    <xf numFmtId="0" fontId="22" fillId="0" borderId="3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3" fillId="17" borderId="35" xfId="0" applyFont="1" applyFill="1" applyBorder="1" applyAlignment="1">
      <alignment horizontal="center" vertical="center"/>
    </xf>
    <xf numFmtId="0" fontId="3" fillId="17" borderId="28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28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35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17" fillId="15" borderId="4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textRotation="90" wrapText="1"/>
    </xf>
    <xf numFmtId="0" fontId="7" fillId="7" borderId="21" xfId="0" applyFont="1" applyFill="1" applyBorder="1" applyAlignment="1">
      <alignment horizontal="center" vertical="center" textRotation="90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2" fillId="16" borderId="19" xfId="0" applyFont="1" applyFill="1" applyBorder="1" applyAlignment="1">
      <alignment horizontal="center" vertical="center" textRotation="90" wrapText="1"/>
    </xf>
    <xf numFmtId="0" fontId="12" fillId="16" borderId="20" xfId="0" applyFont="1" applyFill="1" applyBorder="1" applyAlignment="1">
      <alignment horizontal="center" vertical="center" textRotation="90" wrapText="1"/>
    </xf>
    <xf numFmtId="0" fontId="12" fillId="14" borderId="19" xfId="0" applyFont="1" applyFill="1" applyBorder="1" applyAlignment="1">
      <alignment horizontal="center" vertical="center" textRotation="90" wrapText="1"/>
    </xf>
    <xf numFmtId="0" fontId="12" fillId="14" borderId="20" xfId="0" applyFont="1" applyFill="1" applyBorder="1" applyAlignment="1">
      <alignment horizontal="center" vertical="center" textRotation="90" wrapText="1"/>
    </xf>
    <xf numFmtId="0" fontId="7" fillId="8" borderId="19" xfId="0" applyFont="1" applyFill="1" applyBorder="1" applyAlignment="1">
      <alignment horizontal="center" vertical="center" textRotation="90" wrapText="1"/>
    </xf>
    <xf numFmtId="0" fontId="7" fillId="8" borderId="20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13" borderId="8" xfId="0" applyFont="1" applyFill="1" applyBorder="1" applyAlignment="1">
      <alignment horizontal="center" vertical="center"/>
    </xf>
    <xf numFmtId="0" fontId="12" fillId="13" borderId="9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0" fontId="23" fillId="15" borderId="33" xfId="0" applyFont="1" applyFill="1" applyBorder="1" applyAlignment="1">
      <alignment horizontal="center" vertical="center" textRotation="90"/>
    </xf>
    <xf numFmtId="0" fontId="23" fillId="15" borderId="14" xfId="0" applyFont="1" applyFill="1" applyBorder="1" applyAlignment="1">
      <alignment horizontal="center" vertical="center" textRotation="90"/>
    </xf>
    <xf numFmtId="0" fontId="23" fillId="15" borderId="43" xfId="0" applyFont="1" applyFill="1" applyBorder="1" applyAlignment="1">
      <alignment horizontal="center" vertical="center" textRotation="90"/>
    </xf>
    <xf numFmtId="0" fontId="12" fillId="6" borderId="15" xfId="0" applyFont="1" applyFill="1" applyBorder="1" applyAlignment="1">
      <alignment horizontal="left" vertical="top" wrapText="1"/>
    </xf>
    <xf numFmtId="0" fontId="12" fillId="6" borderId="16" xfId="0" applyFont="1" applyFill="1" applyBorder="1" applyAlignment="1">
      <alignment horizontal="left" vertical="top" wrapText="1"/>
    </xf>
    <xf numFmtId="0" fontId="12" fillId="6" borderId="17" xfId="0" applyFont="1" applyFill="1" applyBorder="1" applyAlignment="1">
      <alignment horizontal="left" vertical="top" wrapText="1"/>
    </xf>
    <xf numFmtId="0" fontId="12" fillId="6" borderId="22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12" fillId="6" borderId="18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left" vertical="top" wrapText="1"/>
    </xf>
    <xf numFmtId="0" fontId="4" fillId="10" borderId="0" xfId="0" applyFont="1" applyFill="1" applyAlignment="1">
      <alignment horizontal="center" vertical="center"/>
    </xf>
    <xf numFmtId="0" fontId="12" fillId="13" borderId="30" xfId="0" applyFont="1" applyFill="1" applyBorder="1" applyAlignment="1">
      <alignment horizontal="center" vertical="center" textRotation="90" wrapText="1"/>
    </xf>
    <xf numFmtId="0" fontId="12" fillId="13" borderId="42" xfId="0" applyFont="1" applyFill="1" applyBorder="1" applyAlignment="1">
      <alignment horizontal="center" vertical="center" textRotation="90" wrapText="1"/>
    </xf>
    <xf numFmtId="0" fontId="12" fillId="13" borderId="47" xfId="0" applyFont="1" applyFill="1" applyBorder="1" applyAlignment="1">
      <alignment horizontal="center" vertical="center" textRotation="90" wrapText="1"/>
    </xf>
    <xf numFmtId="0" fontId="7" fillId="3" borderId="19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0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8" fillId="12" borderId="19" xfId="0" applyFont="1" applyFill="1" applyBorder="1" applyAlignment="1">
      <alignment horizontal="center" vertical="center" textRotation="90" wrapText="1"/>
    </xf>
    <xf numFmtId="0" fontId="18" fillId="12" borderId="20" xfId="0" applyFont="1" applyFill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textRotation="90" wrapText="1"/>
    </xf>
    <xf numFmtId="0" fontId="4" fillId="5" borderId="23" xfId="0" applyFont="1" applyFill="1" applyBorder="1" applyAlignment="1">
      <alignment horizontal="center" vertical="center" textRotation="90" wrapText="1"/>
    </xf>
    <xf numFmtId="0" fontId="18" fillId="3" borderId="19" xfId="0" applyFont="1" applyFill="1" applyBorder="1" applyAlignment="1">
      <alignment horizontal="center" vertical="center" textRotation="90" wrapText="1"/>
    </xf>
    <xf numFmtId="0" fontId="18" fillId="3" borderId="20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textRotation="90" wrapText="1"/>
    </xf>
    <xf numFmtId="0" fontId="4" fillId="2" borderId="20" xfId="0" applyFont="1" applyFill="1" applyBorder="1" applyAlignment="1">
      <alignment horizontal="center" vertical="center" textRotation="90" wrapText="1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 horizontal="center" vertical="center" textRotation="90" wrapText="1"/>
    </xf>
    <xf numFmtId="0" fontId="7" fillId="8" borderId="21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7" fillId="5" borderId="15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22" xfId="0" applyFont="1" applyFill="1" applyBorder="1" applyAlignment="1">
      <alignment horizontal="center" vertical="center" textRotation="90" wrapText="1"/>
    </xf>
    <xf numFmtId="49" fontId="16" fillId="0" borderId="8" xfId="0" applyNumberFormat="1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left" vertical="top" wrapText="1"/>
    </xf>
    <xf numFmtId="49" fontId="13" fillId="0" borderId="10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1" fontId="24" fillId="9" borderId="3" xfId="0" applyNumberFormat="1" applyFont="1" applyFill="1" applyBorder="1" applyAlignment="1">
      <alignment horizontal="center" vertical="center"/>
    </xf>
    <xf numFmtId="1" fontId="24" fillId="9" borderId="2" xfId="0" applyNumberFormat="1" applyFont="1" applyFill="1" applyBorder="1" applyAlignment="1">
      <alignment horizontal="center" vertical="center"/>
    </xf>
    <xf numFmtId="1" fontId="24" fillId="9" borderId="3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Hoja1" xfId="1" xr:uid="{00000000-0005-0000-0000-000002000000}"/>
  </cellStyles>
  <dxfs count="0"/>
  <tableStyles count="0" defaultTableStyle="TableStyleMedium9" defaultPivotStyle="PivotStyleLight16"/>
  <colors>
    <mruColors>
      <color rgb="FFFFFFCC"/>
      <color rgb="FFFF6600"/>
      <color rgb="FFFF89FF"/>
      <color rgb="FFFF00FF"/>
      <color rgb="FFFF33CC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46"/>
  <sheetViews>
    <sheetView tabSelected="1" zoomScaleNormal="100" workbookViewId="0">
      <selection activeCell="AL30" sqref="AL30"/>
    </sheetView>
  </sheetViews>
  <sheetFormatPr baseColWidth="10" defaultRowHeight="12.75" x14ac:dyDescent="0.2"/>
  <cols>
    <col min="1" max="1" width="2.28515625" customWidth="1"/>
    <col min="2" max="2" width="3" customWidth="1"/>
    <col min="3" max="3" width="35.28515625" customWidth="1"/>
    <col min="4" max="4" width="7" customWidth="1"/>
    <col min="5" max="5" width="7.28515625" customWidth="1"/>
    <col min="6" max="6" width="4.28515625" customWidth="1"/>
    <col min="7" max="7" width="4.7109375" customWidth="1"/>
    <col min="8" max="8" width="5.42578125" customWidth="1"/>
    <col min="9" max="10" width="4.28515625" customWidth="1"/>
    <col min="11" max="11" width="7.7109375" customWidth="1"/>
    <col min="12" max="12" width="7.28515625" customWidth="1"/>
    <col min="13" max="13" width="4.140625" customWidth="1"/>
    <col min="14" max="15" width="5.42578125" customWidth="1"/>
    <col min="16" max="17" width="4.140625" customWidth="1"/>
    <col min="18" max="19" width="5" customWidth="1"/>
    <col min="20" max="20" width="4.42578125" customWidth="1"/>
    <col min="21" max="22" width="6.42578125" customWidth="1"/>
    <col min="23" max="23" width="5.42578125" customWidth="1"/>
    <col min="24" max="36" width="4.5703125" customWidth="1"/>
    <col min="37" max="37" width="4.140625" customWidth="1"/>
    <col min="38" max="38" width="4.28515625" customWidth="1"/>
  </cols>
  <sheetData>
    <row r="1" spans="2:41" ht="13.5" thickBot="1" x14ac:dyDescent="0.25"/>
    <row r="2" spans="2:41" ht="15.75" thickBot="1" x14ac:dyDescent="0.25">
      <c r="B2" s="130" t="s">
        <v>82</v>
      </c>
      <c r="C2" s="131"/>
      <c r="D2" s="132" t="s">
        <v>83</v>
      </c>
      <c r="E2" s="133"/>
      <c r="F2" s="134" t="s">
        <v>45</v>
      </c>
      <c r="G2" s="134"/>
      <c r="H2" s="134"/>
      <c r="I2" s="134"/>
      <c r="J2" s="134"/>
      <c r="K2" s="134"/>
      <c r="L2" s="134"/>
      <c r="M2" s="134"/>
      <c r="N2" s="135"/>
      <c r="O2" s="136" t="s">
        <v>84</v>
      </c>
      <c r="P2" s="132"/>
      <c r="Q2" s="132"/>
      <c r="R2" s="132"/>
      <c r="S2" s="132"/>
      <c r="T2" s="132"/>
      <c r="U2" s="132"/>
      <c r="V2" s="132"/>
      <c r="W2" s="132"/>
      <c r="X2" s="133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2:41" ht="16.5" thickBot="1" x14ac:dyDescent="0.25">
      <c r="B3" s="170" t="s">
        <v>87</v>
      </c>
      <c r="C3" s="175"/>
      <c r="D3" s="175"/>
      <c r="E3" s="171"/>
      <c r="F3" s="137" t="s">
        <v>56</v>
      </c>
      <c r="G3" s="138"/>
      <c r="H3" s="138"/>
      <c r="I3" s="138"/>
      <c r="J3" s="139"/>
      <c r="K3" s="138" t="s">
        <v>85</v>
      </c>
      <c r="L3" s="138"/>
      <c r="M3" s="138"/>
      <c r="N3" s="139"/>
      <c r="O3" s="172" t="s">
        <v>55</v>
      </c>
      <c r="P3" s="173"/>
      <c r="Q3" s="173"/>
      <c r="R3" s="173"/>
      <c r="S3" s="173"/>
      <c r="T3" s="173"/>
      <c r="U3" s="173"/>
      <c r="V3" s="173"/>
      <c r="W3" s="173"/>
      <c r="X3" s="174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2:41" ht="29.25" customHeight="1" thickBot="1" x14ac:dyDescent="0.25">
      <c r="B4" s="203" t="s">
        <v>88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5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2:41" ht="13.5" thickBot="1" x14ac:dyDescent="0.25">
      <c r="B5" s="181" t="s">
        <v>95</v>
      </c>
      <c r="C5" s="182"/>
      <c r="D5" s="206" t="s">
        <v>96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8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</row>
    <row r="6" spans="2:41" ht="53.25" customHeight="1" thickBot="1" x14ac:dyDescent="0.25">
      <c r="B6" s="176" t="s">
        <v>46</v>
      </c>
      <c r="C6" s="177"/>
      <c r="D6" s="178" t="s">
        <v>90</v>
      </c>
      <c r="E6" s="179"/>
      <c r="F6" s="179"/>
      <c r="G6" s="179"/>
      <c r="H6" s="179"/>
      <c r="I6" s="180"/>
      <c r="J6" s="60"/>
      <c r="K6" s="183" t="s">
        <v>97</v>
      </c>
      <c r="L6" s="184"/>
      <c r="M6" s="184"/>
      <c r="N6" s="184"/>
      <c r="O6" s="184"/>
      <c r="P6" s="185"/>
      <c r="Q6" s="68"/>
      <c r="R6" s="119" t="s">
        <v>91</v>
      </c>
      <c r="S6" s="120"/>
      <c r="T6" s="120"/>
      <c r="U6" s="120"/>
      <c r="V6" s="120"/>
      <c r="W6" s="120"/>
      <c r="X6" s="120"/>
      <c r="Y6" s="121" t="s">
        <v>77</v>
      </c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3"/>
    </row>
    <row r="7" spans="2:41" ht="18.75" customHeight="1" thickBot="1" x14ac:dyDescent="0.25">
      <c r="B7" s="170" t="s">
        <v>81</v>
      </c>
      <c r="C7" s="171"/>
      <c r="D7" s="201" t="s">
        <v>49</v>
      </c>
      <c r="E7" s="190" t="s">
        <v>20</v>
      </c>
      <c r="F7" s="192" t="s">
        <v>21</v>
      </c>
      <c r="G7" s="194" t="s">
        <v>50</v>
      </c>
      <c r="H7" s="197" t="s">
        <v>89</v>
      </c>
      <c r="I7" s="188" t="s">
        <v>19</v>
      </c>
      <c r="J7" s="168" t="s">
        <v>54</v>
      </c>
      <c r="K7" s="199" t="s">
        <v>49</v>
      </c>
      <c r="L7" s="164" t="s">
        <v>20</v>
      </c>
      <c r="M7" s="160" t="s">
        <v>21</v>
      </c>
      <c r="N7" s="162" t="s">
        <v>50</v>
      </c>
      <c r="O7" s="186" t="s">
        <v>89</v>
      </c>
      <c r="P7" s="188" t="s">
        <v>19</v>
      </c>
      <c r="Q7" s="168" t="s">
        <v>54</v>
      </c>
      <c r="R7" s="128" t="s">
        <v>98</v>
      </c>
      <c r="S7" s="128" t="s">
        <v>99</v>
      </c>
      <c r="T7" s="128" t="s">
        <v>100</v>
      </c>
      <c r="U7" s="128" t="s">
        <v>101</v>
      </c>
      <c r="V7" s="128" t="s">
        <v>102</v>
      </c>
      <c r="W7" s="128" t="s">
        <v>103</v>
      </c>
      <c r="X7" s="156" t="s">
        <v>19</v>
      </c>
      <c r="Y7" s="117" t="s">
        <v>104</v>
      </c>
      <c r="Z7" s="117" t="s">
        <v>105</v>
      </c>
      <c r="AA7" s="117" t="s">
        <v>106</v>
      </c>
      <c r="AB7" s="117" t="s">
        <v>107</v>
      </c>
      <c r="AC7" s="117" t="s">
        <v>108</v>
      </c>
      <c r="AD7" s="117" t="s">
        <v>109</v>
      </c>
      <c r="AE7" s="117" t="s">
        <v>110</v>
      </c>
      <c r="AF7" s="117" t="s">
        <v>111</v>
      </c>
      <c r="AG7" s="117" t="s">
        <v>112</v>
      </c>
      <c r="AH7" s="117" t="s">
        <v>113</v>
      </c>
      <c r="AI7" s="124" t="s">
        <v>77</v>
      </c>
      <c r="AJ7" s="126" t="s">
        <v>78</v>
      </c>
      <c r="AK7" s="153" t="s">
        <v>48</v>
      </c>
      <c r="AL7" s="140" t="s">
        <v>79</v>
      </c>
    </row>
    <row r="8" spans="2:41" ht="138.75" customHeight="1" thickBot="1" x14ac:dyDescent="0.25">
      <c r="B8" s="158" t="s">
        <v>11</v>
      </c>
      <c r="C8" s="159"/>
      <c r="D8" s="202"/>
      <c r="E8" s="191"/>
      <c r="F8" s="193"/>
      <c r="G8" s="195"/>
      <c r="H8" s="198"/>
      <c r="I8" s="189"/>
      <c r="J8" s="169"/>
      <c r="K8" s="200"/>
      <c r="L8" s="165"/>
      <c r="M8" s="161"/>
      <c r="N8" s="163"/>
      <c r="O8" s="187"/>
      <c r="P8" s="189"/>
      <c r="Q8" s="169"/>
      <c r="R8" s="129"/>
      <c r="S8" s="129"/>
      <c r="T8" s="129"/>
      <c r="U8" s="129"/>
      <c r="V8" s="196"/>
      <c r="W8" s="129"/>
      <c r="X8" s="157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25"/>
      <c r="AJ8" s="127"/>
      <c r="AK8" s="154"/>
      <c r="AL8" s="141"/>
      <c r="AM8" s="75"/>
      <c r="AN8" s="75"/>
      <c r="AO8" s="75"/>
    </row>
    <row r="9" spans="2:41" ht="18" customHeight="1" thickBot="1" x14ac:dyDescent="0.25">
      <c r="B9" s="166" t="s">
        <v>10</v>
      </c>
      <c r="C9" s="167"/>
      <c r="D9" s="29">
        <v>8</v>
      </c>
      <c r="E9" s="29">
        <v>6</v>
      </c>
      <c r="F9" s="29">
        <v>3</v>
      </c>
      <c r="G9" s="30">
        <v>1</v>
      </c>
      <c r="H9" s="30">
        <v>2</v>
      </c>
      <c r="I9" s="25" t="s">
        <v>9</v>
      </c>
      <c r="J9" s="67"/>
      <c r="K9" s="29">
        <v>8</v>
      </c>
      <c r="L9" s="29">
        <v>6</v>
      </c>
      <c r="M9" s="29">
        <v>3</v>
      </c>
      <c r="N9" s="30">
        <v>1</v>
      </c>
      <c r="O9" s="30">
        <v>2</v>
      </c>
      <c r="P9" s="27" t="s">
        <v>9</v>
      </c>
      <c r="Q9" s="64"/>
      <c r="R9" s="29">
        <v>3</v>
      </c>
      <c r="S9" s="29">
        <v>7</v>
      </c>
      <c r="T9" s="29">
        <v>3</v>
      </c>
      <c r="U9" s="30">
        <v>2</v>
      </c>
      <c r="V9" s="30">
        <v>2</v>
      </c>
      <c r="W9" s="30">
        <v>3</v>
      </c>
      <c r="X9" s="28" t="s">
        <v>9</v>
      </c>
      <c r="Y9" s="82">
        <v>2</v>
      </c>
      <c r="Z9" s="82">
        <v>2</v>
      </c>
      <c r="AA9" s="82">
        <v>2</v>
      </c>
      <c r="AB9" s="82">
        <v>3</v>
      </c>
      <c r="AC9" s="82">
        <v>3</v>
      </c>
      <c r="AD9" s="82">
        <v>2</v>
      </c>
      <c r="AE9" s="82">
        <v>2</v>
      </c>
      <c r="AF9" s="83">
        <v>1</v>
      </c>
      <c r="AG9" s="83">
        <v>1</v>
      </c>
      <c r="AH9" s="82">
        <v>2</v>
      </c>
      <c r="AI9" s="28" t="s">
        <v>9</v>
      </c>
      <c r="AJ9" s="48"/>
      <c r="AK9" s="155"/>
      <c r="AL9" s="142"/>
    </row>
    <row r="10" spans="2:41" ht="15.75" customHeight="1" thickBot="1" x14ac:dyDescent="0.25">
      <c r="B10" s="1" t="s">
        <v>1</v>
      </c>
      <c r="C10" s="3" t="s">
        <v>0</v>
      </c>
      <c r="D10" s="7" t="s">
        <v>12</v>
      </c>
      <c r="E10" s="5" t="s">
        <v>13</v>
      </c>
      <c r="F10" s="10" t="s">
        <v>14</v>
      </c>
      <c r="G10" s="8" t="s">
        <v>15</v>
      </c>
      <c r="H10" s="9" t="s">
        <v>16</v>
      </c>
      <c r="I10" s="26"/>
      <c r="J10" s="61"/>
      <c r="K10" s="18" t="s">
        <v>12</v>
      </c>
      <c r="L10" s="19" t="s">
        <v>13</v>
      </c>
      <c r="M10" s="19" t="s">
        <v>14</v>
      </c>
      <c r="N10" s="20" t="s">
        <v>15</v>
      </c>
      <c r="O10" s="20" t="s">
        <v>16</v>
      </c>
      <c r="P10" s="17"/>
      <c r="Q10" s="65"/>
      <c r="R10" s="31" t="s">
        <v>12</v>
      </c>
      <c r="S10" s="32" t="s">
        <v>13</v>
      </c>
      <c r="T10" s="33" t="s">
        <v>14</v>
      </c>
      <c r="U10" s="34" t="s">
        <v>15</v>
      </c>
      <c r="V10" s="108" t="s">
        <v>16</v>
      </c>
      <c r="W10" s="35" t="s">
        <v>86</v>
      </c>
      <c r="X10" s="49"/>
      <c r="Y10" s="84" t="s">
        <v>12</v>
      </c>
      <c r="Z10" s="85" t="s">
        <v>13</v>
      </c>
      <c r="AA10" s="85" t="s">
        <v>14</v>
      </c>
      <c r="AB10" s="85" t="s">
        <v>15</v>
      </c>
      <c r="AC10" s="85" t="s">
        <v>16</v>
      </c>
      <c r="AD10" s="85" t="s">
        <v>86</v>
      </c>
      <c r="AE10" s="85" t="s">
        <v>114</v>
      </c>
      <c r="AF10" s="85" t="s">
        <v>115</v>
      </c>
      <c r="AG10" s="85" t="s">
        <v>116</v>
      </c>
      <c r="AH10" s="86" t="s">
        <v>117</v>
      </c>
      <c r="AI10" s="87"/>
      <c r="AJ10" s="77"/>
      <c r="AK10" s="78" t="s">
        <v>80</v>
      </c>
      <c r="AL10" s="80" t="s">
        <v>80</v>
      </c>
    </row>
    <row r="11" spans="2:41" x14ac:dyDescent="0.2">
      <c r="B11" s="56" t="s">
        <v>2</v>
      </c>
      <c r="C11" s="95" t="s">
        <v>58</v>
      </c>
      <c r="D11" s="59">
        <v>0.25</v>
      </c>
      <c r="E11" s="12">
        <v>0.25</v>
      </c>
      <c r="F11" s="99"/>
      <c r="G11" s="13">
        <v>0.5</v>
      </c>
      <c r="H11" s="98"/>
      <c r="I11" s="11">
        <f>(H11+G11+F11+E11+D11)</f>
        <v>1</v>
      </c>
      <c r="J11" s="62"/>
      <c r="K11" s="42">
        <v>2.5</v>
      </c>
      <c r="L11" s="43">
        <v>1.5</v>
      </c>
      <c r="M11" s="43">
        <v>0.5</v>
      </c>
      <c r="N11" s="44">
        <v>1</v>
      </c>
      <c r="O11" s="44">
        <v>0.5</v>
      </c>
      <c r="P11" s="11">
        <f>(O11+N11+M11+L11+K11)</f>
        <v>6</v>
      </c>
      <c r="Q11" s="66"/>
      <c r="R11" s="21">
        <v>3</v>
      </c>
      <c r="S11" s="22">
        <v>4</v>
      </c>
      <c r="T11" s="22">
        <v>3</v>
      </c>
      <c r="U11" s="23">
        <v>2</v>
      </c>
      <c r="V11" s="109">
        <v>2</v>
      </c>
      <c r="W11" s="24">
        <v>3</v>
      </c>
      <c r="X11" s="50">
        <f>(W11+U11+T11+S11+R11)</f>
        <v>15</v>
      </c>
      <c r="Y11" s="89">
        <v>2</v>
      </c>
      <c r="Z11" s="90">
        <v>2</v>
      </c>
      <c r="AA11" s="90">
        <v>2</v>
      </c>
      <c r="AB11" s="90">
        <v>3</v>
      </c>
      <c r="AC11" s="90">
        <v>3</v>
      </c>
      <c r="AD11" s="90">
        <v>2</v>
      </c>
      <c r="AE11" s="90">
        <v>2</v>
      </c>
      <c r="AF11" s="90">
        <v>0</v>
      </c>
      <c r="AG11" s="90">
        <v>1</v>
      </c>
      <c r="AH11" s="91">
        <v>2</v>
      </c>
      <c r="AI11" s="88">
        <f>(AH11+AG11+AF11+AE11+AD11+AC11+AB11+AA11+Z11+Y11)</f>
        <v>19</v>
      </c>
      <c r="AJ11" s="79">
        <f>(AI11+X11)/2</f>
        <v>17</v>
      </c>
      <c r="AK11" s="76">
        <f>(AJ11+P11+I11)/3</f>
        <v>8</v>
      </c>
      <c r="AL11" s="115"/>
    </row>
    <row r="12" spans="2:41" x14ac:dyDescent="0.2">
      <c r="B12" s="57" t="s">
        <v>3</v>
      </c>
      <c r="C12" s="96" t="s">
        <v>59</v>
      </c>
      <c r="D12" s="100"/>
      <c r="E12" s="99"/>
      <c r="F12" s="99"/>
      <c r="G12" s="101"/>
      <c r="H12" s="98"/>
      <c r="I12" s="11">
        <f t="shared" ref="I12:I40" si="0">(H12+G12+F12+E12+D12)</f>
        <v>0</v>
      </c>
      <c r="J12" s="62"/>
      <c r="K12" s="106"/>
      <c r="L12" s="104"/>
      <c r="M12" s="104"/>
      <c r="N12" s="107"/>
      <c r="O12" s="107"/>
      <c r="P12" s="11">
        <f t="shared" ref="P12:P40" si="1">(O12+N12+M12+L12+K12)</f>
        <v>0</v>
      </c>
      <c r="Q12" s="66"/>
      <c r="R12" s="21">
        <v>3</v>
      </c>
      <c r="S12" s="22">
        <v>4</v>
      </c>
      <c r="T12" s="22">
        <v>3</v>
      </c>
      <c r="U12" s="23">
        <v>2</v>
      </c>
      <c r="V12" s="109">
        <v>2</v>
      </c>
      <c r="W12" s="24">
        <v>2</v>
      </c>
      <c r="X12" s="50">
        <f t="shared" ref="X12:X40" si="2">(W12+U12+T12+S12+R12)</f>
        <v>14</v>
      </c>
      <c r="Y12" s="89">
        <v>2</v>
      </c>
      <c r="Z12" s="90">
        <v>2</v>
      </c>
      <c r="AA12" s="90">
        <v>2</v>
      </c>
      <c r="AB12" s="90">
        <v>1</v>
      </c>
      <c r="AC12" s="90">
        <v>1</v>
      </c>
      <c r="AD12" s="90">
        <v>1</v>
      </c>
      <c r="AE12" s="90">
        <v>2</v>
      </c>
      <c r="AF12" s="90">
        <v>1</v>
      </c>
      <c r="AG12" s="90">
        <v>1</v>
      </c>
      <c r="AH12" s="91">
        <v>2</v>
      </c>
      <c r="AI12" s="88">
        <f t="shared" ref="AI12:AI40" si="3">(AH12+AG12+AF12+AE12+AD12+AC12+AB12+AA12+Z12+Y12)</f>
        <v>15</v>
      </c>
      <c r="AJ12" s="79">
        <f t="shared" ref="AJ12:AJ40" si="4">(AI12+X12)/2</f>
        <v>14.5</v>
      </c>
      <c r="AK12" s="76">
        <f t="shared" ref="AK12:AK40" si="5">(AJ12+P12+I12)/3</f>
        <v>4.833333333333333</v>
      </c>
      <c r="AL12" s="115"/>
    </row>
    <row r="13" spans="2:41" x14ac:dyDescent="0.2">
      <c r="B13" s="57" t="s">
        <v>4</v>
      </c>
      <c r="C13" s="97" t="s">
        <v>60</v>
      </c>
      <c r="D13" s="59">
        <v>6</v>
      </c>
      <c r="E13" s="12">
        <v>4.5</v>
      </c>
      <c r="F13" s="12">
        <v>2</v>
      </c>
      <c r="G13" s="13">
        <v>1</v>
      </c>
      <c r="H13" s="15">
        <v>1.5</v>
      </c>
      <c r="I13" s="11">
        <f t="shared" si="0"/>
        <v>15</v>
      </c>
      <c r="J13" s="62"/>
      <c r="K13" s="42">
        <v>8</v>
      </c>
      <c r="L13" s="43">
        <v>5.5</v>
      </c>
      <c r="M13" s="43">
        <v>2.5</v>
      </c>
      <c r="N13" s="44">
        <v>1</v>
      </c>
      <c r="O13" s="44">
        <v>2</v>
      </c>
      <c r="P13" s="11">
        <f t="shared" si="1"/>
        <v>19</v>
      </c>
      <c r="Q13" s="66"/>
      <c r="R13" s="21">
        <v>3</v>
      </c>
      <c r="S13" s="22">
        <v>5</v>
      </c>
      <c r="T13" s="22">
        <v>3</v>
      </c>
      <c r="U13" s="23">
        <v>2</v>
      </c>
      <c r="V13" s="109">
        <v>2</v>
      </c>
      <c r="W13" s="24">
        <v>2</v>
      </c>
      <c r="X13" s="50">
        <f t="shared" si="2"/>
        <v>15</v>
      </c>
      <c r="Y13" s="89">
        <v>2</v>
      </c>
      <c r="Z13" s="90">
        <v>2</v>
      </c>
      <c r="AA13" s="90">
        <v>2</v>
      </c>
      <c r="AB13" s="90">
        <v>2</v>
      </c>
      <c r="AC13" s="90">
        <v>1</v>
      </c>
      <c r="AD13" s="90">
        <v>1</v>
      </c>
      <c r="AE13" s="90">
        <v>2</v>
      </c>
      <c r="AF13" s="90">
        <v>1</v>
      </c>
      <c r="AG13" s="90">
        <v>1</v>
      </c>
      <c r="AH13" s="91">
        <v>2</v>
      </c>
      <c r="AI13" s="88">
        <f t="shared" si="3"/>
        <v>16</v>
      </c>
      <c r="AJ13" s="79">
        <f t="shared" si="4"/>
        <v>15.5</v>
      </c>
      <c r="AK13" s="76">
        <f t="shared" si="5"/>
        <v>16.5</v>
      </c>
      <c r="AL13" s="115"/>
    </row>
    <row r="14" spans="2:41" x14ac:dyDescent="0.2">
      <c r="B14" s="57" t="s">
        <v>5</v>
      </c>
      <c r="C14" s="96" t="s">
        <v>61</v>
      </c>
      <c r="D14" s="59">
        <v>0.25</v>
      </c>
      <c r="E14" s="12">
        <v>0.25</v>
      </c>
      <c r="F14" s="99"/>
      <c r="G14" s="13">
        <v>0.5</v>
      </c>
      <c r="H14" s="98"/>
      <c r="I14" s="11">
        <f t="shared" si="0"/>
        <v>1</v>
      </c>
      <c r="J14" s="62"/>
      <c r="K14" s="42">
        <v>8</v>
      </c>
      <c r="L14" s="43">
        <v>5.5</v>
      </c>
      <c r="M14" s="43">
        <v>2.5</v>
      </c>
      <c r="N14" s="44">
        <v>1</v>
      </c>
      <c r="O14" s="44">
        <v>2</v>
      </c>
      <c r="P14" s="11">
        <f t="shared" si="1"/>
        <v>19</v>
      </c>
      <c r="Q14" s="66"/>
      <c r="R14" s="21">
        <v>3</v>
      </c>
      <c r="S14" s="22">
        <v>2</v>
      </c>
      <c r="T14" s="22">
        <v>2</v>
      </c>
      <c r="U14" s="23">
        <v>2</v>
      </c>
      <c r="V14" s="109">
        <v>2</v>
      </c>
      <c r="W14" s="98"/>
      <c r="X14" s="50">
        <f t="shared" si="2"/>
        <v>9</v>
      </c>
      <c r="Y14" s="89">
        <v>2</v>
      </c>
      <c r="Z14" s="90">
        <v>2</v>
      </c>
      <c r="AA14" s="90">
        <v>2</v>
      </c>
      <c r="AB14" s="90">
        <v>1</v>
      </c>
      <c r="AC14" s="90">
        <v>2</v>
      </c>
      <c r="AD14" s="90">
        <v>2</v>
      </c>
      <c r="AE14" s="90">
        <v>2</v>
      </c>
      <c r="AF14" s="90">
        <v>0</v>
      </c>
      <c r="AG14" s="90">
        <v>1</v>
      </c>
      <c r="AH14" s="91">
        <v>2</v>
      </c>
      <c r="AI14" s="88">
        <f t="shared" si="3"/>
        <v>16</v>
      </c>
      <c r="AJ14" s="79">
        <f t="shared" si="4"/>
        <v>12.5</v>
      </c>
      <c r="AK14" s="76">
        <f t="shared" si="5"/>
        <v>10.833333333333334</v>
      </c>
      <c r="AL14" s="115"/>
    </row>
    <row r="15" spans="2:41" x14ac:dyDescent="0.2">
      <c r="B15" s="58" t="s">
        <v>6</v>
      </c>
      <c r="C15" s="96" t="s">
        <v>92</v>
      </c>
      <c r="D15" s="59">
        <v>3</v>
      </c>
      <c r="E15" s="12">
        <v>2</v>
      </c>
      <c r="F15" s="12">
        <v>0.5</v>
      </c>
      <c r="G15" s="13">
        <v>1</v>
      </c>
      <c r="H15" s="15">
        <v>0.5</v>
      </c>
      <c r="I15" s="11">
        <f t="shared" si="0"/>
        <v>7</v>
      </c>
      <c r="J15" s="62">
        <v>18</v>
      </c>
      <c r="K15" s="42">
        <v>8</v>
      </c>
      <c r="L15" s="43">
        <v>5.5</v>
      </c>
      <c r="M15" s="43">
        <v>2.5</v>
      </c>
      <c r="N15" s="44">
        <v>1</v>
      </c>
      <c r="O15" s="44">
        <v>2</v>
      </c>
      <c r="P15" s="11">
        <f t="shared" si="1"/>
        <v>19</v>
      </c>
      <c r="Q15" s="66"/>
      <c r="R15" s="21">
        <v>3</v>
      </c>
      <c r="S15" s="22">
        <v>7</v>
      </c>
      <c r="T15" s="22">
        <v>3</v>
      </c>
      <c r="U15" s="23">
        <v>2</v>
      </c>
      <c r="V15" s="109">
        <v>2</v>
      </c>
      <c r="W15" s="24">
        <v>2</v>
      </c>
      <c r="X15" s="50">
        <f t="shared" si="2"/>
        <v>17</v>
      </c>
      <c r="Y15" s="89">
        <v>2</v>
      </c>
      <c r="Z15" s="90">
        <v>2</v>
      </c>
      <c r="AA15" s="90">
        <v>2</v>
      </c>
      <c r="AB15" s="90">
        <v>3</v>
      </c>
      <c r="AC15" s="90">
        <v>3</v>
      </c>
      <c r="AD15" s="90">
        <v>2</v>
      </c>
      <c r="AE15" s="90">
        <v>2</v>
      </c>
      <c r="AF15" s="90">
        <v>1</v>
      </c>
      <c r="AG15" s="90">
        <v>1</v>
      </c>
      <c r="AH15" s="91">
        <v>2</v>
      </c>
      <c r="AI15" s="88">
        <f t="shared" si="3"/>
        <v>20</v>
      </c>
      <c r="AJ15" s="79">
        <f t="shared" si="4"/>
        <v>18.5</v>
      </c>
      <c r="AK15" s="76">
        <f t="shared" si="5"/>
        <v>14.833333333333334</v>
      </c>
      <c r="AL15" s="115">
        <f>(AJ15+P15+J15)/3</f>
        <v>18.5</v>
      </c>
    </row>
    <row r="16" spans="2:41" x14ac:dyDescent="0.2">
      <c r="B16" s="58" t="s">
        <v>7</v>
      </c>
      <c r="C16" s="97" t="s">
        <v>93</v>
      </c>
      <c r="D16" s="59">
        <v>3</v>
      </c>
      <c r="E16" s="12">
        <v>2</v>
      </c>
      <c r="F16" s="12">
        <v>0.5</v>
      </c>
      <c r="G16" s="13">
        <v>1</v>
      </c>
      <c r="H16" s="15">
        <v>0.5</v>
      </c>
      <c r="I16" s="11">
        <f t="shared" si="0"/>
        <v>7</v>
      </c>
      <c r="J16" s="62">
        <v>13</v>
      </c>
      <c r="K16" s="42">
        <v>6</v>
      </c>
      <c r="L16" s="43">
        <v>4.5</v>
      </c>
      <c r="M16" s="43">
        <v>2</v>
      </c>
      <c r="N16" s="44">
        <v>1</v>
      </c>
      <c r="O16" s="44">
        <v>1.5</v>
      </c>
      <c r="P16" s="11">
        <f t="shared" si="1"/>
        <v>15</v>
      </c>
      <c r="Q16" s="66"/>
      <c r="R16" s="21">
        <v>3</v>
      </c>
      <c r="S16" s="22">
        <v>7</v>
      </c>
      <c r="T16" s="22">
        <v>3</v>
      </c>
      <c r="U16" s="23">
        <v>2</v>
      </c>
      <c r="V16" s="109">
        <v>2</v>
      </c>
      <c r="W16" s="24">
        <v>1.5</v>
      </c>
      <c r="X16" s="50">
        <f t="shared" si="2"/>
        <v>16.5</v>
      </c>
      <c r="Y16" s="89">
        <v>2</v>
      </c>
      <c r="Z16" s="90">
        <v>2</v>
      </c>
      <c r="AA16" s="90">
        <v>2</v>
      </c>
      <c r="AB16" s="90">
        <v>2</v>
      </c>
      <c r="AC16" s="90">
        <v>2</v>
      </c>
      <c r="AD16" s="90">
        <v>2</v>
      </c>
      <c r="AE16" s="90">
        <v>2</v>
      </c>
      <c r="AF16" s="90">
        <v>1</v>
      </c>
      <c r="AG16" s="90">
        <v>1</v>
      </c>
      <c r="AH16" s="91">
        <v>2</v>
      </c>
      <c r="AI16" s="88">
        <f t="shared" si="3"/>
        <v>18</v>
      </c>
      <c r="AJ16" s="79">
        <f t="shared" si="4"/>
        <v>17.25</v>
      </c>
      <c r="AK16" s="76">
        <f t="shared" si="5"/>
        <v>13.083333333333334</v>
      </c>
      <c r="AL16" s="115">
        <f t="shared" ref="AL16:AL18" si="6">(AJ16+P16+J16)/3</f>
        <v>15.083333333333334</v>
      </c>
    </row>
    <row r="17" spans="2:38" x14ac:dyDescent="0.2">
      <c r="B17" s="58" t="s">
        <v>8</v>
      </c>
      <c r="C17" s="96" t="s">
        <v>62</v>
      </c>
      <c r="D17" s="59">
        <v>8</v>
      </c>
      <c r="E17" s="12">
        <v>6</v>
      </c>
      <c r="F17" s="12">
        <v>3</v>
      </c>
      <c r="G17" s="13">
        <v>1</v>
      </c>
      <c r="H17" s="15">
        <v>2</v>
      </c>
      <c r="I17" s="11">
        <f t="shared" si="0"/>
        <v>20</v>
      </c>
      <c r="J17" s="62"/>
      <c r="K17" s="42">
        <v>6</v>
      </c>
      <c r="L17" s="43">
        <v>5</v>
      </c>
      <c r="M17" s="43">
        <v>2.5</v>
      </c>
      <c r="N17" s="44">
        <v>1</v>
      </c>
      <c r="O17" s="44">
        <v>1.5</v>
      </c>
      <c r="P17" s="11">
        <f>(O17+N17+M17+L17+K17)</f>
        <v>16</v>
      </c>
      <c r="Q17" s="66"/>
      <c r="R17" s="21">
        <v>3</v>
      </c>
      <c r="S17" s="22">
        <v>6</v>
      </c>
      <c r="T17" s="22">
        <v>3</v>
      </c>
      <c r="U17" s="23">
        <v>2</v>
      </c>
      <c r="V17" s="109">
        <v>2</v>
      </c>
      <c r="W17" s="24">
        <v>3</v>
      </c>
      <c r="X17" s="50">
        <f t="shared" si="2"/>
        <v>17</v>
      </c>
      <c r="Y17" s="89">
        <v>2</v>
      </c>
      <c r="Z17" s="90">
        <v>2</v>
      </c>
      <c r="AA17" s="90">
        <v>2</v>
      </c>
      <c r="AB17" s="90">
        <v>3</v>
      </c>
      <c r="AC17" s="90">
        <v>3</v>
      </c>
      <c r="AD17" s="90">
        <v>2</v>
      </c>
      <c r="AE17" s="90">
        <v>2</v>
      </c>
      <c r="AF17" s="90">
        <v>1</v>
      </c>
      <c r="AG17" s="90">
        <v>1</v>
      </c>
      <c r="AH17" s="91">
        <v>2</v>
      </c>
      <c r="AI17" s="88">
        <f t="shared" si="3"/>
        <v>20</v>
      </c>
      <c r="AJ17" s="79">
        <f t="shared" si="4"/>
        <v>18.5</v>
      </c>
      <c r="AK17" s="76">
        <f t="shared" si="5"/>
        <v>18.166666666666668</v>
      </c>
      <c r="AL17" s="115"/>
    </row>
    <row r="18" spans="2:38" x14ac:dyDescent="0.2">
      <c r="B18" s="58" t="s">
        <v>22</v>
      </c>
      <c r="C18" s="96" t="s">
        <v>63</v>
      </c>
      <c r="D18" s="59">
        <v>3</v>
      </c>
      <c r="E18" s="12">
        <v>2</v>
      </c>
      <c r="F18" s="12">
        <v>0.5</v>
      </c>
      <c r="G18" s="13">
        <v>1</v>
      </c>
      <c r="H18" s="15">
        <v>0.5</v>
      </c>
      <c r="I18" s="11">
        <f t="shared" si="0"/>
        <v>7</v>
      </c>
      <c r="J18" s="62">
        <v>13</v>
      </c>
      <c r="K18" s="42">
        <v>6</v>
      </c>
      <c r="L18" s="43">
        <v>5</v>
      </c>
      <c r="M18" s="43">
        <v>2.5</v>
      </c>
      <c r="N18" s="44">
        <v>1</v>
      </c>
      <c r="O18" s="44">
        <v>1.5</v>
      </c>
      <c r="P18" s="11">
        <f t="shared" si="1"/>
        <v>16</v>
      </c>
      <c r="Q18" s="66"/>
      <c r="R18" s="21">
        <v>3</v>
      </c>
      <c r="S18" s="22">
        <v>7</v>
      </c>
      <c r="T18" s="22">
        <v>3</v>
      </c>
      <c r="U18" s="23">
        <v>2</v>
      </c>
      <c r="V18" s="109">
        <v>2</v>
      </c>
      <c r="W18" s="24">
        <v>1.5</v>
      </c>
      <c r="X18" s="50">
        <f t="shared" si="2"/>
        <v>16.5</v>
      </c>
      <c r="Y18" s="89">
        <v>2</v>
      </c>
      <c r="Z18" s="90">
        <v>2</v>
      </c>
      <c r="AA18" s="90">
        <v>2</v>
      </c>
      <c r="AB18" s="90">
        <v>3</v>
      </c>
      <c r="AC18" s="90">
        <v>3</v>
      </c>
      <c r="AD18" s="90">
        <v>2</v>
      </c>
      <c r="AE18" s="90">
        <v>2</v>
      </c>
      <c r="AF18" s="90">
        <v>1</v>
      </c>
      <c r="AG18" s="90">
        <v>1</v>
      </c>
      <c r="AH18" s="91">
        <v>2</v>
      </c>
      <c r="AI18" s="88">
        <f t="shared" si="3"/>
        <v>20</v>
      </c>
      <c r="AJ18" s="79">
        <f t="shared" si="4"/>
        <v>18.25</v>
      </c>
      <c r="AK18" s="76">
        <f t="shared" si="5"/>
        <v>13.75</v>
      </c>
      <c r="AL18" s="115">
        <f t="shared" si="6"/>
        <v>15.75</v>
      </c>
    </row>
    <row r="19" spans="2:38" x14ac:dyDescent="0.2">
      <c r="B19" s="58" t="s">
        <v>23</v>
      </c>
      <c r="C19" s="96" t="s">
        <v>64</v>
      </c>
      <c r="D19" s="102"/>
      <c r="E19" s="103"/>
      <c r="F19" s="103"/>
      <c r="G19" s="104"/>
      <c r="H19" s="105"/>
      <c r="I19" s="11">
        <f t="shared" si="0"/>
        <v>0</v>
      </c>
      <c r="J19" s="62"/>
      <c r="K19" s="106"/>
      <c r="L19" s="104"/>
      <c r="M19" s="104"/>
      <c r="N19" s="107"/>
      <c r="O19" s="107"/>
      <c r="P19" s="11">
        <f t="shared" si="1"/>
        <v>0</v>
      </c>
      <c r="Q19" s="66"/>
      <c r="R19" s="110"/>
      <c r="S19" s="111"/>
      <c r="T19" s="111"/>
      <c r="U19" s="112"/>
      <c r="V19" s="113"/>
      <c r="W19" s="114"/>
      <c r="X19" s="50">
        <f t="shared" si="2"/>
        <v>0</v>
      </c>
      <c r="Y19" s="209"/>
      <c r="Z19" s="210"/>
      <c r="AA19" s="210"/>
      <c r="AB19" s="210"/>
      <c r="AC19" s="210"/>
      <c r="AD19" s="210"/>
      <c r="AE19" s="210"/>
      <c r="AF19" s="210"/>
      <c r="AG19" s="210"/>
      <c r="AH19" s="211"/>
      <c r="AI19" s="88">
        <f t="shared" si="3"/>
        <v>0</v>
      </c>
      <c r="AJ19" s="79">
        <f t="shared" si="4"/>
        <v>0</v>
      </c>
      <c r="AK19" s="76">
        <f t="shared" si="5"/>
        <v>0</v>
      </c>
      <c r="AL19" s="115"/>
    </row>
    <row r="20" spans="2:38" x14ac:dyDescent="0.2">
      <c r="B20" s="58" t="s">
        <v>24</v>
      </c>
      <c r="C20" s="96" t="s">
        <v>65</v>
      </c>
      <c r="D20" s="59">
        <v>7</v>
      </c>
      <c r="E20" s="12">
        <v>5.5</v>
      </c>
      <c r="F20" s="12">
        <v>2.5</v>
      </c>
      <c r="G20" s="13">
        <v>1</v>
      </c>
      <c r="H20" s="15">
        <v>2</v>
      </c>
      <c r="I20" s="11">
        <f t="shared" si="0"/>
        <v>18</v>
      </c>
      <c r="J20" s="62"/>
      <c r="K20" s="42">
        <v>5</v>
      </c>
      <c r="L20" s="43">
        <v>4.5</v>
      </c>
      <c r="M20" s="43">
        <v>2</v>
      </c>
      <c r="N20" s="44">
        <v>1</v>
      </c>
      <c r="O20" s="44">
        <v>1.5</v>
      </c>
      <c r="P20" s="11">
        <f t="shared" si="1"/>
        <v>14</v>
      </c>
      <c r="Q20" s="66"/>
      <c r="R20" s="21">
        <v>3</v>
      </c>
      <c r="S20" s="22">
        <v>6</v>
      </c>
      <c r="T20" s="22">
        <v>3</v>
      </c>
      <c r="U20" s="23">
        <v>2</v>
      </c>
      <c r="V20" s="109">
        <v>2</v>
      </c>
      <c r="W20" s="24">
        <v>3</v>
      </c>
      <c r="X20" s="50">
        <f t="shared" si="2"/>
        <v>17</v>
      </c>
      <c r="Y20" s="89">
        <v>2</v>
      </c>
      <c r="Z20" s="90">
        <v>2</v>
      </c>
      <c r="AA20" s="90">
        <v>2</v>
      </c>
      <c r="AB20" s="90">
        <v>3</v>
      </c>
      <c r="AC20" s="90">
        <v>3</v>
      </c>
      <c r="AD20" s="90">
        <v>2</v>
      </c>
      <c r="AE20" s="90">
        <v>2</v>
      </c>
      <c r="AF20" s="90">
        <v>1</v>
      </c>
      <c r="AG20" s="90">
        <v>1</v>
      </c>
      <c r="AH20" s="91">
        <v>2</v>
      </c>
      <c r="AI20" s="88">
        <f t="shared" si="3"/>
        <v>20</v>
      </c>
      <c r="AJ20" s="79">
        <f t="shared" si="4"/>
        <v>18.5</v>
      </c>
      <c r="AK20" s="76">
        <f t="shared" si="5"/>
        <v>16.833333333333332</v>
      </c>
      <c r="AL20" s="115"/>
    </row>
    <row r="21" spans="2:38" x14ac:dyDescent="0.2">
      <c r="B21" s="58" t="s">
        <v>25</v>
      </c>
      <c r="C21" s="96" t="s">
        <v>66</v>
      </c>
      <c r="D21" s="59">
        <v>8</v>
      </c>
      <c r="E21" s="12">
        <v>6</v>
      </c>
      <c r="F21" s="12">
        <v>3</v>
      </c>
      <c r="G21" s="13">
        <v>1</v>
      </c>
      <c r="H21" s="15">
        <v>2</v>
      </c>
      <c r="I21" s="11">
        <f t="shared" si="0"/>
        <v>20</v>
      </c>
      <c r="J21" s="62"/>
      <c r="K21" s="42">
        <v>6</v>
      </c>
      <c r="L21" s="43">
        <v>4.5</v>
      </c>
      <c r="M21" s="43">
        <v>2</v>
      </c>
      <c r="N21" s="44">
        <v>1</v>
      </c>
      <c r="O21" s="44">
        <v>1.5</v>
      </c>
      <c r="P21" s="11">
        <f t="shared" si="1"/>
        <v>15</v>
      </c>
      <c r="Q21" s="66"/>
      <c r="R21" s="21">
        <v>3</v>
      </c>
      <c r="S21" s="22">
        <v>7</v>
      </c>
      <c r="T21" s="22">
        <v>3</v>
      </c>
      <c r="U21" s="23">
        <v>2</v>
      </c>
      <c r="V21" s="109">
        <v>2</v>
      </c>
      <c r="W21" s="24">
        <v>3</v>
      </c>
      <c r="X21" s="50">
        <f t="shared" si="2"/>
        <v>18</v>
      </c>
      <c r="Y21" s="89">
        <v>2</v>
      </c>
      <c r="Z21" s="90">
        <v>2</v>
      </c>
      <c r="AA21" s="90">
        <v>2</v>
      </c>
      <c r="AB21" s="90">
        <v>3</v>
      </c>
      <c r="AC21" s="90">
        <v>3</v>
      </c>
      <c r="AD21" s="90">
        <v>2</v>
      </c>
      <c r="AE21" s="90">
        <v>2</v>
      </c>
      <c r="AF21" s="90">
        <v>1</v>
      </c>
      <c r="AG21" s="90">
        <v>1</v>
      </c>
      <c r="AH21" s="91">
        <v>2</v>
      </c>
      <c r="AI21" s="88">
        <f t="shared" si="3"/>
        <v>20</v>
      </c>
      <c r="AJ21" s="79">
        <f t="shared" si="4"/>
        <v>19</v>
      </c>
      <c r="AK21" s="76">
        <f t="shared" si="5"/>
        <v>18</v>
      </c>
      <c r="AL21" s="115"/>
    </row>
    <row r="22" spans="2:38" x14ac:dyDescent="0.2">
      <c r="B22" s="16" t="s">
        <v>26</v>
      </c>
      <c r="C22" s="96" t="s">
        <v>67</v>
      </c>
      <c r="D22" s="59">
        <v>4.5</v>
      </c>
      <c r="E22" s="12">
        <v>3.5</v>
      </c>
      <c r="F22" s="12">
        <v>1.5</v>
      </c>
      <c r="G22" s="13">
        <v>1</v>
      </c>
      <c r="H22" s="15">
        <v>1.5</v>
      </c>
      <c r="I22" s="11">
        <f t="shared" si="0"/>
        <v>12</v>
      </c>
      <c r="J22" s="62"/>
      <c r="K22" s="42">
        <v>8</v>
      </c>
      <c r="L22" s="43">
        <v>5.5</v>
      </c>
      <c r="M22" s="43">
        <v>2.5</v>
      </c>
      <c r="N22" s="44">
        <v>1</v>
      </c>
      <c r="O22" s="44">
        <v>2</v>
      </c>
      <c r="P22" s="11">
        <f t="shared" si="1"/>
        <v>19</v>
      </c>
      <c r="Q22" s="66"/>
      <c r="R22" s="21">
        <v>3</v>
      </c>
      <c r="S22" s="22">
        <v>7</v>
      </c>
      <c r="T22" s="22">
        <v>3</v>
      </c>
      <c r="U22" s="23">
        <v>2</v>
      </c>
      <c r="V22" s="109">
        <v>2</v>
      </c>
      <c r="W22" s="24">
        <v>3</v>
      </c>
      <c r="X22" s="50">
        <f t="shared" si="2"/>
        <v>18</v>
      </c>
      <c r="Y22" s="89">
        <v>2</v>
      </c>
      <c r="Z22" s="90">
        <v>2</v>
      </c>
      <c r="AA22" s="90">
        <v>2</v>
      </c>
      <c r="AB22" s="90">
        <v>3</v>
      </c>
      <c r="AC22" s="90">
        <v>3</v>
      </c>
      <c r="AD22" s="90">
        <v>2</v>
      </c>
      <c r="AE22" s="90">
        <v>2</v>
      </c>
      <c r="AF22" s="90">
        <v>1</v>
      </c>
      <c r="AG22" s="90">
        <v>1</v>
      </c>
      <c r="AH22" s="91">
        <v>2</v>
      </c>
      <c r="AI22" s="88">
        <f t="shared" si="3"/>
        <v>20</v>
      </c>
      <c r="AJ22" s="79">
        <f t="shared" si="4"/>
        <v>19</v>
      </c>
      <c r="AK22" s="76">
        <f t="shared" si="5"/>
        <v>16.666666666666668</v>
      </c>
      <c r="AL22" s="115"/>
    </row>
    <row r="23" spans="2:38" x14ac:dyDescent="0.2">
      <c r="B23" s="16" t="s">
        <v>27</v>
      </c>
      <c r="C23" s="96" t="s">
        <v>68</v>
      </c>
      <c r="D23" s="59">
        <v>6</v>
      </c>
      <c r="E23" s="12">
        <v>5</v>
      </c>
      <c r="F23" s="12">
        <v>2.5</v>
      </c>
      <c r="G23" s="13">
        <v>1</v>
      </c>
      <c r="H23" s="15">
        <v>1.5</v>
      </c>
      <c r="I23" s="11">
        <f t="shared" si="0"/>
        <v>16</v>
      </c>
      <c r="J23" s="62"/>
      <c r="K23" s="42">
        <v>8</v>
      </c>
      <c r="L23" s="43">
        <v>5.5</v>
      </c>
      <c r="M23" s="43">
        <v>2.5</v>
      </c>
      <c r="N23" s="44">
        <v>1</v>
      </c>
      <c r="O23" s="44">
        <v>2</v>
      </c>
      <c r="P23" s="11">
        <f t="shared" si="1"/>
        <v>19</v>
      </c>
      <c r="Q23" s="66"/>
      <c r="R23" s="21">
        <v>3</v>
      </c>
      <c r="S23" s="22">
        <v>6</v>
      </c>
      <c r="T23" s="22">
        <v>3</v>
      </c>
      <c r="U23" s="23">
        <v>2</v>
      </c>
      <c r="V23" s="109">
        <v>2</v>
      </c>
      <c r="W23" s="24">
        <v>3</v>
      </c>
      <c r="X23" s="50">
        <f t="shared" si="2"/>
        <v>17</v>
      </c>
      <c r="Y23" s="89">
        <v>2</v>
      </c>
      <c r="Z23" s="90">
        <v>2</v>
      </c>
      <c r="AA23" s="90">
        <v>2</v>
      </c>
      <c r="AB23" s="90">
        <v>3</v>
      </c>
      <c r="AC23" s="90">
        <v>3</v>
      </c>
      <c r="AD23" s="90">
        <v>2</v>
      </c>
      <c r="AE23" s="90">
        <v>2</v>
      </c>
      <c r="AF23" s="90">
        <v>1</v>
      </c>
      <c r="AG23" s="90">
        <v>1</v>
      </c>
      <c r="AH23" s="91">
        <v>2</v>
      </c>
      <c r="AI23" s="88">
        <f t="shared" si="3"/>
        <v>20</v>
      </c>
      <c r="AJ23" s="79">
        <f t="shared" si="4"/>
        <v>18.5</v>
      </c>
      <c r="AK23" s="76">
        <f t="shared" si="5"/>
        <v>17.833333333333332</v>
      </c>
      <c r="AL23" s="115"/>
    </row>
    <row r="24" spans="2:38" x14ac:dyDescent="0.2">
      <c r="B24" s="16" t="s">
        <v>28</v>
      </c>
      <c r="C24" s="97" t="s">
        <v>69</v>
      </c>
      <c r="D24" s="59">
        <v>6</v>
      </c>
      <c r="E24" s="12">
        <v>5</v>
      </c>
      <c r="F24" s="12">
        <v>2.5</v>
      </c>
      <c r="G24" s="13">
        <v>1</v>
      </c>
      <c r="H24" s="15">
        <v>1.5</v>
      </c>
      <c r="I24" s="11">
        <f t="shared" si="0"/>
        <v>16</v>
      </c>
      <c r="J24" s="62"/>
      <c r="K24" s="42">
        <v>5</v>
      </c>
      <c r="L24" s="43">
        <v>4.5</v>
      </c>
      <c r="M24" s="43">
        <v>2</v>
      </c>
      <c r="N24" s="44">
        <v>1</v>
      </c>
      <c r="O24" s="44">
        <v>1.5</v>
      </c>
      <c r="P24" s="11">
        <f t="shared" si="1"/>
        <v>14</v>
      </c>
      <c r="Q24" s="66"/>
      <c r="R24" s="21">
        <v>3</v>
      </c>
      <c r="S24" s="22">
        <v>6</v>
      </c>
      <c r="T24" s="22">
        <v>3</v>
      </c>
      <c r="U24" s="23">
        <v>2</v>
      </c>
      <c r="V24" s="109">
        <v>2</v>
      </c>
      <c r="W24" s="24">
        <v>3</v>
      </c>
      <c r="X24" s="50">
        <f t="shared" si="2"/>
        <v>17</v>
      </c>
      <c r="Y24" s="89">
        <v>2</v>
      </c>
      <c r="Z24" s="90">
        <v>2</v>
      </c>
      <c r="AA24" s="90">
        <v>2</v>
      </c>
      <c r="AB24" s="90">
        <v>3</v>
      </c>
      <c r="AC24" s="90">
        <v>3</v>
      </c>
      <c r="AD24" s="90">
        <v>2</v>
      </c>
      <c r="AE24" s="90">
        <v>2</v>
      </c>
      <c r="AF24" s="90">
        <v>1</v>
      </c>
      <c r="AG24" s="90">
        <v>1</v>
      </c>
      <c r="AH24" s="91">
        <v>2</v>
      </c>
      <c r="AI24" s="88">
        <f t="shared" si="3"/>
        <v>20</v>
      </c>
      <c r="AJ24" s="79">
        <f t="shared" si="4"/>
        <v>18.5</v>
      </c>
      <c r="AK24" s="76">
        <f t="shared" si="5"/>
        <v>16.166666666666668</v>
      </c>
      <c r="AL24" s="115"/>
    </row>
    <row r="25" spans="2:38" x14ac:dyDescent="0.2">
      <c r="B25" s="16" t="s">
        <v>29</v>
      </c>
      <c r="C25" s="96" t="s">
        <v>70</v>
      </c>
      <c r="D25" s="59">
        <v>3</v>
      </c>
      <c r="E25" s="12">
        <v>2</v>
      </c>
      <c r="F25" s="12">
        <v>0.5</v>
      </c>
      <c r="G25" s="13">
        <v>1</v>
      </c>
      <c r="H25" s="15">
        <v>0.5</v>
      </c>
      <c r="I25" s="11">
        <f t="shared" si="0"/>
        <v>7</v>
      </c>
      <c r="J25" s="62"/>
      <c r="K25" s="42">
        <v>8</v>
      </c>
      <c r="L25" s="43">
        <v>5.5</v>
      </c>
      <c r="M25" s="43">
        <v>2.5</v>
      </c>
      <c r="N25" s="44">
        <v>1</v>
      </c>
      <c r="O25" s="44">
        <v>2</v>
      </c>
      <c r="P25" s="11">
        <f t="shared" si="1"/>
        <v>19</v>
      </c>
      <c r="Q25" s="66"/>
      <c r="R25" s="21">
        <v>3</v>
      </c>
      <c r="S25" s="22">
        <v>5</v>
      </c>
      <c r="T25" s="22">
        <v>3</v>
      </c>
      <c r="U25" s="23">
        <v>2</v>
      </c>
      <c r="V25" s="109">
        <v>2</v>
      </c>
      <c r="W25" s="24">
        <v>3</v>
      </c>
      <c r="X25" s="50">
        <f t="shared" si="2"/>
        <v>16</v>
      </c>
      <c r="Y25" s="89">
        <v>2</v>
      </c>
      <c r="Z25" s="90">
        <v>2</v>
      </c>
      <c r="AA25" s="90">
        <v>2</v>
      </c>
      <c r="AB25" s="90">
        <v>2</v>
      </c>
      <c r="AC25" s="90">
        <v>3</v>
      </c>
      <c r="AD25" s="90">
        <v>2</v>
      </c>
      <c r="AE25" s="90">
        <v>0</v>
      </c>
      <c r="AF25" s="90">
        <v>1</v>
      </c>
      <c r="AG25" s="90">
        <v>1</v>
      </c>
      <c r="AH25" s="91">
        <v>2</v>
      </c>
      <c r="AI25" s="88">
        <f t="shared" si="3"/>
        <v>17</v>
      </c>
      <c r="AJ25" s="79">
        <f t="shared" si="4"/>
        <v>16.5</v>
      </c>
      <c r="AK25" s="76">
        <f t="shared" si="5"/>
        <v>14.166666666666666</v>
      </c>
      <c r="AL25" s="115"/>
    </row>
    <row r="26" spans="2:38" x14ac:dyDescent="0.2">
      <c r="B26" s="16" t="s">
        <v>30</v>
      </c>
      <c r="C26" s="96" t="s">
        <v>71</v>
      </c>
      <c r="D26" s="102"/>
      <c r="E26" s="103"/>
      <c r="F26" s="103"/>
      <c r="G26" s="104"/>
      <c r="H26" s="105"/>
      <c r="I26" s="11">
        <f t="shared" si="0"/>
        <v>0</v>
      </c>
      <c r="J26" s="62"/>
      <c r="K26" s="106"/>
      <c r="L26" s="104"/>
      <c r="M26" s="104"/>
      <c r="N26" s="107"/>
      <c r="O26" s="107"/>
      <c r="P26" s="11">
        <f t="shared" si="1"/>
        <v>0</v>
      </c>
      <c r="Q26" s="66"/>
      <c r="R26" s="110"/>
      <c r="S26" s="111"/>
      <c r="T26" s="111"/>
      <c r="U26" s="112"/>
      <c r="V26" s="113"/>
      <c r="W26" s="114"/>
      <c r="X26" s="50">
        <f t="shared" si="2"/>
        <v>0</v>
      </c>
      <c r="Y26" s="209"/>
      <c r="Z26" s="210"/>
      <c r="AA26" s="210"/>
      <c r="AB26" s="210"/>
      <c r="AC26" s="210"/>
      <c r="AD26" s="210"/>
      <c r="AE26" s="210"/>
      <c r="AF26" s="210"/>
      <c r="AG26" s="210"/>
      <c r="AH26" s="211"/>
      <c r="AI26" s="88">
        <f t="shared" si="3"/>
        <v>0</v>
      </c>
      <c r="AJ26" s="79">
        <f t="shared" si="4"/>
        <v>0</v>
      </c>
      <c r="AK26" s="76">
        <f t="shared" si="5"/>
        <v>0</v>
      </c>
      <c r="AL26" s="115"/>
    </row>
    <row r="27" spans="2:38" x14ac:dyDescent="0.2">
      <c r="B27" s="16" t="s">
        <v>31</v>
      </c>
      <c r="C27" s="96" t="s">
        <v>72</v>
      </c>
      <c r="D27" s="102"/>
      <c r="E27" s="103"/>
      <c r="F27" s="103"/>
      <c r="G27" s="104"/>
      <c r="H27" s="105"/>
      <c r="I27" s="11">
        <f t="shared" si="0"/>
        <v>0</v>
      </c>
      <c r="J27" s="62"/>
      <c r="K27" s="106"/>
      <c r="L27" s="104"/>
      <c r="M27" s="104"/>
      <c r="N27" s="107"/>
      <c r="O27" s="107"/>
      <c r="P27" s="11">
        <f t="shared" si="1"/>
        <v>0</v>
      </c>
      <c r="Q27" s="66"/>
      <c r="R27" s="110"/>
      <c r="S27" s="111"/>
      <c r="T27" s="111"/>
      <c r="U27" s="112"/>
      <c r="V27" s="113"/>
      <c r="W27" s="114"/>
      <c r="X27" s="50">
        <f t="shared" si="2"/>
        <v>0</v>
      </c>
      <c r="Y27" s="209"/>
      <c r="Z27" s="210"/>
      <c r="AA27" s="210"/>
      <c r="AB27" s="210"/>
      <c r="AC27" s="210"/>
      <c r="AD27" s="210"/>
      <c r="AE27" s="210"/>
      <c r="AF27" s="210"/>
      <c r="AG27" s="210"/>
      <c r="AH27" s="211"/>
      <c r="AI27" s="88">
        <f t="shared" si="3"/>
        <v>0</v>
      </c>
      <c r="AJ27" s="79">
        <f t="shared" si="4"/>
        <v>0</v>
      </c>
      <c r="AK27" s="76">
        <f t="shared" si="5"/>
        <v>0</v>
      </c>
      <c r="AL27" s="115"/>
    </row>
    <row r="28" spans="2:38" x14ac:dyDescent="0.2">
      <c r="B28" s="16" t="s">
        <v>32</v>
      </c>
      <c r="C28" s="96" t="s">
        <v>73</v>
      </c>
      <c r="D28" s="59">
        <v>4</v>
      </c>
      <c r="E28" s="12">
        <v>2</v>
      </c>
      <c r="F28" s="12">
        <v>1</v>
      </c>
      <c r="G28" s="13">
        <v>1</v>
      </c>
      <c r="H28" s="15">
        <v>1</v>
      </c>
      <c r="I28" s="11">
        <f t="shared" si="0"/>
        <v>9</v>
      </c>
      <c r="J28" s="62"/>
      <c r="K28" s="42">
        <v>2.5</v>
      </c>
      <c r="L28" s="43">
        <v>1.5</v>
      </c>
      <c r="M28" s="43">
        <v>0.5</v>
      </c>
      <c r="N28" s="44">
        <v>1</v>
      </c>
      <c r="O28" s="44">
        <v>0.5</v>
      </c>
      <c r="P28" s="11">
        <f t="shared" si="1"/>
        <v>6</v>
      </c>
      <c r="Q28" s="66"/>
      <c r="R28" s="21">
        <v>2</v>
      </c>
      <c r="S28" s="22">
        <v>3</v>
      </c>
      <c r="T28" s="22">
        <v>3</v>
      </c>
      <c r="U28" s="23">
        <v>2</v>
      </c>
      <c r="V28" s="109">
        <v>2</v>
      </c>
      <c r="W28" s="24">
        <v>2</v>
      </c>
      <c r="X28" s="50">
        <f t="shared" si="2"/>
        <v>12</v>
      </c>
      <c r="Y28" s="89">
        <v>2</v>
      </c>
      <c r="Z28" s="90">
        <v>2</v>
      </c>
      <c r="AA28" s="90">
        <v>2</v>
      </c>
      <c r="AB28" s="90">
        <v>2</v>
      </c>
      <c r="AC28" s="90">
        <v>1</v>
      </c>
      <c r="AD28" s="90">
        <v>2</v>
      </c>
      <c r="AE28" s="90">
        <v>2</v>
      </c>
      <c r="AF28" s="90">
        <v>1</v>
      </c>
      <c r="AG28" s="90">
        <v>1</v>
      </c>
      <c r="AH28" s="91">
        <v>2</v>
      </c>
      <c r="AI28" s="88">
        <f>(AH28+AG28+AF28+AE28+AD28+AC28+AB28+AA28+Z28+Y28)</f>
        <v>17</v>
      </c>
      <c r="AJ28" s="79">
        <f t="shared" si="4"/>
        <v>14.5</v>
      </c>
      <c r="AK28" s="76">
        <f>(AJ28+P28+I28)/3</f>
        <v>9.8333333333333339</v>
      </c>
      <c r="AL28" s="115"/>
    </row>
    <row r="29" spans="2:38" x14ac:dyDescent="0.2">
      <c r="B29" s="16" t="s">
        <v>33</v>
      </c>
      <c r="C29" s="96" t="s">
        <v>74</v>
      </c>
      <c r="D29" s="59">
        <v>4.5</v>
      </c>
      <c r="E29" s="12">
        <v>3.5</v>
      </c>
      <c r="F29" s="12">
        <v>1.5</v>
      </c>
      <c r="G29" s="13">
        <v>1</v>
      </c>
      <c r="H29" s="15">
        <v>1.5</v>
      </c>
      <c r="I29" s="11">
        <f t="shared" si="0"/>
        <v>12</v>
      </c>
      <c r="J29" s="62"/>
      <c r="K29" s="42">
        <v>4</v>
      </c>
      <c r="L29" s="43">
        <v>2</v>
      </c>
      <c r="M29" s="43">
        <v>1</v>
      </c>
      <c r="N29" s="44">
        <v>1</v>
      </c>
      <c r="O29" s="44">
        <v>1.5</v>
      </c>
      <c r="P29" s="11">
        <f t="shared" si="1"/>
        <v>9.5</v>
      </c>
      <c r="Q29" s="66"/>
      <c r="R29" s="21">
        <v>2</v>
      </c>
      <c r="S29" s="22">
        <v>3</v>
      </c>
      <c r="T29" s="22">
        <v>3</v>
      </c>
      <c r="U29" s="23">
        <v>2</v>
      </c>
      <c r="V29" s="109">
        <v>2</v>
      </c>
      <c r="W29" s="24">
        <v>2</v>
      </c>
      <c r="X29" s="50">
        <f t="shared" si="2"/>
        <v>12</v>
      </c>
      <c r="Y29" s="89">
        <v>2</v>
      </c>
      <c r="Z29" s="90">
        <v>2</v>
      </c>
      <c r="AA29" s="90">
        <v>2</v>
      </c>
      <c r="AB29" s="90">
        <v>3</v>
      </c>
      <c r="AC29" s="90">
        <v>3</v>
      </c>
      <c r="AD29" s="90">
        <v>2</v>
      </c>
      <c r="AE29" s="90">
        <v>2</v>
      </c>
      <c r="AF29" s="90">
        <v>1</v>
      </c>
      <c r="AG29" s="90">
        <v>1</v>
      </c>
      <c r="AH29" s="91">
        <v>2</v>
      </c>
      <c r="AI29" s="88">
        <f t="shared" si="3"/>
        <v>20</v>
      </c>
      <c r="AJ29" s="79">
        <f t="shared" si="4"/>
        <v>16</v>
      </c>
      <c r="AK29" s="76">
        <f t="shared" si="5"/>
        <v>12.5</v>
      </c>
      <c r="AL29" s="115"/>
    </row>
    <row r="30" spans="2:38" x14ac:dyDescent="0.2">
      <c r="B30" s="16" t="s">
        <v>34</v>
      </c>
      <c r="C30" s="96" t="s">
        <v>75</v>
      </c>
      <c r="D30" s="59">
        <v>4</v>
      </c>
      <c r="E30" s="12">
        <v>2</v>
      </c>
      <c r="F30" s="12">
        <v>1</v>
      </c>
      <c r="G30" s="13">
        <v>1</v>
      </c>
      <c r="H30" s="15">
        <v>1.5</v>
      </c>
      <c r="I30" s="11">
        <f t="shared" si="0"/>
        <v>9.5</v>
      </c>
      <c r="J30" s="62"/>
      <c r="K30" s="42">
        <v>8</v>
      </c>
      <c r="L30" s="43">
        <v>6</v>
      </c>
      <c r="M30" s="43">
        <v>3</v>
      </c>
      <c r="N30" s="44">
        <v>1</v>
      </c>
      <c r="O30" s="44">
        <v>2</v>
      </c>
      <c r="P30" s="11">
        <f t="shared" si="1"/>
        <v>20</v>
      </c>
      <c r="Q30" s="66"/>
      <c r="R30" s="21">
        <v>3</v>
      </c>
      <c r="S30" s="22">
        <v>5</v>
      </c>
      <c r="T30" s="22">
        <v>3</v>
      </c>
      <c r="U30" s="23">
        <v>2</v>
      </c>
      <c r="V30" s="109">
        <v>2</v>
      </c>
      <c r="W30" s="24">
        <v>3</v>
      </c>
      <c r="X30" s="50">
        <f t="shared" si="2"/>
        <v>16</v>
      </c>
      <c r="Y30" s="89">
        <v>2</v>
      </c>
      <c r="Z30" s="90">
        <v>2</v>
      </c>
      <c r="AA30" s="90">
        <v>2</v>
      </c>
      <c r="AB30" s="90">
        <v>2</v>
      </c>
      <c r="AC30" s="90">
        <v>2</v>
      </c>
      <c r="AD30" s="90">
        <v>2</v>
      </c>
      <c r="AE30" s="90">
        <v>2</v>
      </c>
      <c r="AF30" s="90">
        <v>1</v>
      </c>
      <c r="AG30" s="90">
        <v>1</v>
      </c>
      <c r="AH30" s="91">
        <v>2</v>
      </c>
      <c r="AI30" s="88">
        <f t="shared" si="3"/>
        <v>18</v>
      </c>
      <c r="AJ30" s="79">
        <f t="shared" si="4"/>
        <v>17</v>
      </c>
      <c r="AK30" s="76">
        <f t="shared" si="5"/>
        <v>15.5</v>
      </c>
      <c r="AL30" s="115"/>
    </row>
    <row r="31" spans="2:38" x14ac:dyDescent="0.2">
      <c r="B31" s="16" t="s">
        <v>35</v>
      </c>
      <c r="C31" s="96" t="s">
        <v>76</v>
      </c>
      <c r="D31" s="59">
        <v>6</v>
      </c>
      <c r="E31" s="12">
        <v>5</v>
      </c>
      <c r="F31" s="12">
        <v>2.5</v>
      </c>
      <c r="G31" s="13">
        <v>1</v>
      </c>
      <c r="H31" s="15">
        <v>1.5</v>
      </c>
      <c r="I31" s="11">
        <f t="shared" si="0"/>
        <v>16</v>
      </c>
      <c r="J31" s="62"/>
      <c r="K31" s="42">
        <v>8</v>
      </c>
      <c r="L31" s="43">
        <v>5.5</v>
      </c>
      <c r="M31" s="43">
        <v>2.5</v>
      </c>
      <c r="N31" s="44">
        <v>1</v>
      </c>
      <c r="O31" s="44">
        <v>2</v>
      </c>
      <c r="P31" s="11">
        <f t="shared" si="1"/>
        <v>19</v>
      </c>
      <c r="Q31" s="66"/>
      <c r="R31" s="21">
        <v>3</v>
      </c>
      <c r="S31" s="22">
        <v>5</v>
      </c>
      <c r="T31" s="22">
        <v>3</v>
      </c>
      <c r="U31" s="23">
        <v>2</v>
      </c>
      <c r="V31" s="109">
        <v>2</v>
      </c>
      <c r="W31" s="24">
        <v>3</v>
      </c>
      <c r="X31" s="50">
        <f t="shared" si="2"/>
        <v>16</v>
      </c>
      <c r="Y31" s="89">
        <v>2</v>
      </c>
      <c r="Z31" s="90">
        <v>2</v>
      </c>
      <c r="AA31" s="90">
        <v>2</v>
      </c>
      <c r="AB31" s="90">
        <v>3</v>
      </c>
      <c r="AC31" s="90">
        <v>3</v>
      </c>
      <c r="AD31" s="90">
        <v>2</v>
      </c>
      <c r="AE31" s="90">
        <v>2</v>
      </c>
      <c r="AF31" s="90">
        <v>1</v>
      </c>
      <c r="AG31" s="90">
        <v>1</v>
      </c>
      <c r="AH31" s="91">
        <v>2</v>
      </c>
      <c r="AI31" s="88">
        <f t="shared" si="3"/>
        <v>20</v>
      </c>
      <c r="AJ31" s="79">
        <f t="shared" si="4"/>
        <v>18</v>
      </c>
      <c r="AK31" s="76">
        <f t="shared" si="5"/>
        <v>17.666666666666668</v>
      </c>
      <c r="AL31" s="115"/>
    </row>
    <row r="32" spans="2:38" x14ac:dyDescent="0.2">
      <c r="B32" s="16" t="s">
        <v>36</v>
      </c>
      <c r="C32" s="96" t="s">
        <v>94</v>
      </c>
      <c r="D32" s="59">
        <v>4</v>
      </c>
      <c r="E32" s="12">
        <v>2</v>
      </c>
      <c r="F32" s="12">
        <v>1</v>
      </c>
      <c r="G32" s="13">
        <v>1</v>
      </c>
      <c r="H32" s="15">
        <v>1</v>
      </c>
      <c r="I32" s="11">
        <f t="shared" si="0"/>
        <v>9</v>
      </c>
      <c r="J32" s="62"/>
      <c r="K32" s="42">
        <v>4</v>
      </c>
      <c r="L32" s="43">
        <v>2</v>
      </c>
      <c r="M32" s="43">
        <v>1</v>
      </c>
      <c r="N32" s="44">
        <v>1</v>
      </c>
      <c r="O32" s="44">
        <v>1.5</v>
      </c>
      <c r="P32" s="11">
        <f t="shared" si="1"/>
        <v>9.5</v>
      </c>
      <c r="Q32" s="66"/>
      <c r="R32" s="21">
        <v>3</v>
      </c>
      <c r="S32" s="22">
        <v>4</v>
      </c>
      <c r="T32" s="22">
        <v>3</v>
      </c>
      <c r="U32" s="23">
        <v>2</v>
      </c>
      <c r="V32" s="109">
        <v>2</v>
      </c>
      <c r="W32" s="24">
        <v>3</v>
      </c>
      <c r="X32" s="50">
        <f t="shared" si="2"/>
        <v>15</v>
      </c>
      <c r="Y32" s="89">
        <v>1</v>
      </c>
      <c r="Z32" s="90">
        <v>2</v>
      </c>
      <c r="AA32" s="90">
        <v>2</v>
      </c>
      <c r="AB32" s="90">
        <v>2</v>
      </c>
      <c r="AC32" s="90">
        <v>3</v>
      </c>
      <c r="AD32" s="90">
        <v>2</v>
      </c>
      <c r="AE32" s="90">
        <v>2</v>
      </c>
      <c r="AF32" s="90">
        <v>0</v>
      </c>
      <c r="AG32" s="90">
        <v>1</v>
      </c>
      <c r="AH32" s="91">
        <v>2</v>
      </c>
      <c r="AI32" s="88">
        <f t="shared" si="3"/>
        <v>17</v>
      </c>
      <c r="AJ32" s="79">
        <f t="shared" si="4"/>
        <v>16</v>
      </c>
      <c r="AK32" s="76">
        <f t="shared" si="5"/>
        <v>11.5</v>
      </c>
      <c r="AL32" s="115"/>
    </row>
    <row r="33" spans="2:38" ht="15" x14ac:dyDescent="0.25">
      <c r="B33" s="16" t="s">
        <v>37</v>
      </c>
      <c r="C33" s="6"/>
      <c r="D33" s="59"/>
      <c r="E33" s="12"/>
      <c r="F33" s="12"/>
      <c r="G33" s="13"/>
      <c r="H33" s="15"/>
      <c r="I33" s="11">
        <f t="shared" si="0"/>
        <v>0</v>
      </c>
      <c r="J33" s="62"/>
      <c r="K33" s="42"/>
      <c r="L33" s="43"/>
      <c r="M33" s="43"/>
      <c r="N33" s="44"/>
      <c r="O33" s="44"/>
      <c r="P33" s="11">
        <f t="shared" si="1"/>
        <v>0</v>
      </c>
      <c r="Q33" s="66"/>
      <c r="R33" s="21"/>
      <c r="S33" s="22"/>
      <c r="T33" s="22"/>
      <c r="U33" s="23"/>
      <c r="V33" s="109"/>
      <c r="W33" s="24"/>
      <c r="X33" s="50">
        <f t="shared" si="2"/>
        <v>0</v>
      </c>
      <c r="Y33" s="89"/>
      <c r="Z33" s="90"/>
      <c r="AA33" s="90"/>
      <c r="AB33" s="90"/>
      <c r="AC33" s="90"/>
      <c r="AD33" s="90"/>
      <c r="AE33" s="90"/>
      <c r="AF33" s="90"/>
      <c r="AG33" s="90"/>
      <c r="AH33" s="91"/>
      <c r="AI33" s="88">
        <f t="shared" si="3"/>
        <v>0</v>
      </c>
      <c r="AJ33" s="79">
        <f t="shared" si="4"/>
        <v>0</v>
      </c>
      <c r="AK33" s="76">
        <f t="shared" si="5"/>
        <v>0</v>
      </c>
      <c r="AL33" s="115"/>
    </row>
    <row r="34" spans="2:38" ht="15" x14ac:dyDescent="0.25">
      <c r="B34" s="16" t="s">
        <v>38</v>
      </c>
      <c r="C34" s="6"/>
      <c r="D34" s="59"/>
      <c r="E34" s="12"/>
      <c r="F34" s="12"/>
      <c r="G34" s="13"/>
      <c r="H34" s="15"/>
      <c r="I34" s="11">
        <f t="shared" si="0"/>
        <v>0</v>
      </c>
      <c r="J34" s="62"/>
      <c r="K34" s="42"/>
      <c r="L34" s="43"/>
      <c r="M34" s="43"/>
      <c r="N34" s="44"/>
      <c r="O34" s="44"/>
      <c r="P34" s="11">
        <f t="shared" si="1"/>
        <v>0</v>
      </c>
      <c r="Q34" s="66"/>
      <c r="R34" s="21"/>
      <c r="S34" s="22"/>
      <c r="T34" s="22"/>
      <c r="U34" s="23"/>
      <c r="V34" s="109"/>
      <c r="W34" s="24"/>
      <c r="X34" s="50">
        <f t="shared" si="2"/>
        <v>0</v>
      </c>
      <c r="Y34" s="89"/>
      <c r="Z34" s="90"/>
      <c r="AA34" s="90"/>
      <c r="AB34" s="90"/>
      <c r="AC34" s="90"/>
      <c r="AD34" s="90"/>
      <c r="AE34" s="90"/>
      <c r="AF34" s="90"/>
      <c r="AG34" s="90"/>
      <c r="AH34" s="91"/>
      <c r="AI34" s="88">
        <f t="shared" si="3"/>
        <v>0</v>
      </c>
      <c r="AJ34" s="79">
        <f t="shared" si="4"/>
        <v>0</v>
      </c>
      <c r="AK34" s="76">
        <f t="shared" si="5"/>
        <v>0</v>
      </c>
      <c r="AL34" s="115"/>
    </row>
    <row r="35" spans="2:38" ht="15" x14ac:dyDescent="0.25">
      <c r="B35" s="16" t="s">
        <v>39</v>
      </c>
      <c r="C35" s="6"/>
      <c r="D35" s="59"/>
      <c r="E35" s="12"/>
      <c r="F35" s="12"/>
      <c r="G35" s="13"/>
      <c r="H35" s="15"/>
      <c r="I35" s="11">
        <f t="shared" si="0"/>
        <v>0</v>
      </c>
      <c r="J35" s="62"/>
      <c r="K35" s="42"/>
      <c r="L35" s="43"/>
      <c r="M35" s="43"/>
      <c r="N35" s="44"/>
      <c r="O35" s="44"/>
      <c r="P35" s="11">
        <f t="shared" si="1"/>
        <v>0</v>
      </c>
      <c r="Q35" s="66"/>
      <c r="R35" s="21"/>
      <c r="S35" s="22"/>
      <c r="T35" s="22"/>
      <c r="U35" s="23"/>
      <c r="V35" s="109"/>
      <c r="W35" s="24"/>
      <c r="X35" s="50">
        <f t="shared" si="2"/>
        <v>0</v>
      </c>
      <c r="Y35" s="89"/>
      <c r="Z35" s="90"/>
      <c r="AA35" s="90"/>
      <c r="AB35" s="90"/>
      <c r="AC35" s="90"/>
      <c r="AD35" s="90"/>
      <c r="AE35" s="90"/>
      <c r="AF35" s="90"/>
      <c r="AG35" s="90"/>
      <c r="AH35" s="91"/>
      <c r="AI35" s="88">
        <f t="shared" si="3"/>
        <v>0</v>
      </c>
      <c r="AJ35" s="79">
        <f t="shared" si="4"/>
        <v>0</v>
      </c>
      <c r="AK35" s="76">
        <f t="shared" si="5"/>
        <v>0</v>
      </c>
      <c r="AL35" s="115"/>
    </row>
    <row r="36" spans="2:38" ht="15" x14ac:dyDescent="0.25">
      <c r="B36" s="16" t="s">
        <v>40</v>
      </c>
      <c r="C36" s="6"/>
      <c r="D36" s="59"/>
      <c r="E36" s="13"/>
      <c r="F36" s="13"/>
      <c r="G36" s="13"/>
      <c r="H36" s="15"/>
      <c r="I36" s="11">
        <f t="shared" si="0"/>
        <v>0</v>
      </c>
      <c r="J36" s="62"/>
      <c r="K36" s="42"/>
      <c r="L36" s="43"/>
      <c r="M36" s="43"/>
      <c r="N36" s="44"/>
      <c r="O36" s="44"/>
      <c r="P36" s="11">
        <f t="shared" si="1"/>
        <v>0</v>
      </c>
      <c r="Q36" s="66"/>
      <c r="R36" s="21"/>
      <c r="S36" s="22"/>
      <c r="T36" s="22"/>
      <c r="U36" s="23"/>
      <c r="V36" s="109"/>
      <c r="W36" s="24"/>
      <c r="X36" s="50">
        <f t="shared" si="2"/>
        <v>0</v>
      </c>
      <c r="Y36" s="89"/>
      <c r="Z36" s="90"/>
      <c r="AA36" s="90"/>
      <c r="AB36" s="90"/>
      <c r="AC36" s="90"/>
      <c r="AD36" s="90"/>
      <c r="AE36" s="90"/>
      <c r="AF36" s="90"/>
      <c r="AG36" s="90"/>
      <c r="AH36" s="91"/>
      <c r="AI36" s="88">
        <f t="shared" si="3"/>
        <v>0</v>
      </c>
      <c r="AJ36" s="79">
        <f t="shared" si="4"/>
        <v>0</v>
      </c>
      <c r="AK36" s="76">
        <f t="shared" si="5"/>
        <v>0</v>
      </c>
      <c r="AL36" s="115"/>
    </row>
    <row r="37" spans="2:38" ht="15" x14ac:dyDescent="0.25">
      <c r="B37" s="16" t="s">
        <v>41</v>
      </c>
      <c r="C37" s="6"/>
      <c r="D37" s="14"/>
      <c r="E37" s="13"/>
      <c r="F37" s="13"/>
      <c r="G37" s="13"/>
      <c r="H37" s="15"/>
      <c r="I37" s="11">
        <f t="shared" si="0"/>
        <v>0</v>
      </c>
      <c r="J37" s="62"/>
      <c r="K37" s="42"/>
      <c r="L37" s="43"/>
      <c r="M37" s="43"/>
      <c r="N37" s="44"/>
      <c r="O37" s="44"/>
      <c r="P37" s="11">
        <f t="shared" si="1"/>
        <v>0</v>
      </c>
      <c r="Q37" s="66"/>
      <c r="R37" s="21"/>
      <c r="S37" s="22"/>
      <c r="T37" s="22"/>
      <c r="U37" s="23"/>
      <c r="V37" s="109"/>
      <c r="W37" s="24"/>
      <c r="X37" s="50">
        <f t="shared" si="2"/>
        <v>0</v>
      </c>
      <c r="Y37" s="89"/>
      <c r="Z37" s="90"/>
      <c r="AA37" s="90"/>
      <c r="AB37" s="90"/>
      <c r="AC37" s="90"/>
      <c r="AD37" s="90"/>
      <c r="AE37" s="90"/>
      <c r="AF37" s="90"/>
      <c r="AG37" s="90"/>
      <c r="AH37" s="91"/>
      <c r="AI37" s="88">
        <f t="shared" si="3"/>
        <v>0</v>
      </c>
      <c r="AJ37" s="79">
        <f t="shared" si="4"/>
        <v>0</v>
      </c>
      <c r="AK37" s="76">
        <f t="shared" si="5"/>
        <v>0</v>
      </c>
      <c r="AL37" s="115"/>
    </row>
    <row r="38" spans="2:38" ht="15" x14ac:dyDescent="0.25">
      <c r="B38" s="16" t="s">
        <v>42</v>
      </c>
      <c r="C38" s="6"/>
      <c r="D38" s="14"/>
      <c r="E38" s="13"/>
      <c r="F38" s="13"/>
      <c r="G38" s="13"/>
      <c r="H38" s="15"/>
      <c r="I38" s="11">
        <f t="shared" si="0"/>
        <v>0</v>
      </c>
      <c r="J38" s="62"/>
      <c r="K38" s="42"/>
      <c r="L38" s="43"/>
      <c r="M38" s="43"/>
      <c r="N38" s="44"/>
      <c r="O38" s="44"/>
      <c r="P38" s="11">
        <f t="shared" si="1"/>
        <v>0</v>
      </c>
      <c r="Q38" s="66"/>
      <c r="R38" s="21"/>
      <c r="S38" s="23"/>
      <c r="T38" s="22"/>
      <c r="U38" s="23"/>
      <c r="V38" s="109"/>
      <c r="W38" s="24"/>
      <c r="X38" s="50">
        <f t="shared" si="2"/>
        <v>0</v>
      </c>
      <c r="Y38" s="89"/>
      <c r="Z38" s="90"/>
      <c r="AA38" s="90"/>
      <c r="AB38" s="90"/>
      <c r="AC38" s="90"/>
      <c r="AD38" s="90"/>
      <c r="AE38" s="90"/>
      <c r="AF38" s="90"/>
      <c r="AG38" s="90"/>
      <c r="AH38" s="91"/>
      <c r="AI38" s="88">
        <f t="shared" si="3"/>
        <v>0</v>
      </c>
      <c r="AJ38" s="79">
        <f t="shared" si="4"/>
        <v>0</v>
      </c>
      <c r="AK38" s="76">
        <f t="shared" si="5"/>
        <v>0</v>
      </c>
      <c r="AL38" s="115"/>
    </row>
    <row r="39" spans="2:38" ht="15" x14ac:dyDescent="0.25">
      <c r="B39" s="16" t="s">
        <v>43</v>
      </c>
      <c r="C39" s="6"/>
      <c r="D39" s="14"/>
      <c r="E39" s="13"/>
      <c r="F39" s="13"/>
      <c r="G39" s="13"/>
      <c r="H39" s="15"/>
      <c r="I39" s="11">
        <f t="shared" si="0"/>
        <v>0</v>
      </c>
      <c r="J39" s="62"/>
      <c r="K39" s="42"/>
      <c r="L39" s="43"/>
      <c r="M39" s="43"/>
      <c r="N39" s="44"/>
      <c r="O39" s="44"/>
      <c r="P39" s="11">
        <f t="shared" si="1"/>
        <v>0</v>
      </c>
      <c r="Q39" s="66"/>
      <c r="R39" s="21"/>
      <c r="S39" s="23"/>
      <c r="T39" s="23"/>
      <c r="U39" s="23"/>
      <c r="V39" s="109"/>
      <c r="W39" s="24"/>
      <c r="X39" s="50">
        <f t="shared" si="2"/>
        <v>0</v>
      </c>
      <c r="Y39" s="89"/>
      <c r="Z39" s="90"/>
      <c r="AA39" s="90"/>
      <c r="AB39" s="90"/>
      <c r="AC39" s="90"/>
      <c r="AD39" s="90"/>
      <c r="AE39" s="90"/>
      <c r="AF39" s="90"/>
      <c r="AG39" s="90"/>
      <c r="AH39" s="91"/>
      <c r="AI39" s="88">
        <f t="shared" si="3"/>
        <v>0</v>
      </c>
      <c r="AJ39" s="79">
        <f t="shared" si="4"/>
        <v>0</v>
      </c>
      <c r="AK39" s="76">
        <f t="shared" si="5"/>
        <v>0</v>
      </c>
      <c r="AL39" s="115"/>
    </row>
    <row r="40" spans="2:38" ht="15.75" thickBot="1" x14ac:dyDescent="0.3">
      <c r="B40" s="16" t="s">
        <v>44</v>
      </c>
      <c r="C40" s="6"/>
      <c r="D40" s="39"/>
      <c r="E40" s="40"/>
      <c r="F40" s="40"/>
      <c r="G40" s="40"/>
      <c r="H40" s="41"/>
      <c r="I40" s="36">
        <f t="shared" si="0"/>
        <v>0</v>
      </c>
      <c r="J40" s="63"/>
      <c r="K40" s="45"/>
      <c r="L40" s="46"/>
      <c r="M40" s="46"/>
      <c r="N40" s="47"/>
      <c r="O40" s="47"/>
      <c r="P40" s="11">
        <f t="shared" si="1"/>
        <v>0</v>
      </c>
      <c r="Q40" s="66"/>
      <c r="R40" s="21"/>
      <c r="S40" s="37"/>
      <c r="T40" s="37"/>
      <c r="U40" s="37"/>
      <c r="V40" s="22"/>
      <c r="W40" s="38"/>
      <c r="X40" s="81">
        <f t="shared" si="2"/>
        <v>0</v>
      </c>
      <c r="Y40" s="92"/>
      <c r="Z40" s="93"/>
      <c r="AA40" s="93"/>
      <c r="AB40" s="93"/>
      <c r="AC40" s="93"/>
      <c r="AD40" s="93"/>
      <c r="AE40" s="93"/>
      <c r="AF40" s="93"/>
      <c r="AG40" s="93"/>
      <c r="AH40" s="94"/>
      <c r="AI40" s="88">
        <f t="shared" si="3"/>
        <v>0</v>
      </c>
      <c r="AJ40" s="79">
        <f t="shared" si="4"/>
        <v>0</v>
      </c>
      <c r="AK40" s="76">
        <f t="shared" si="5"/>
        <v>0</v>
      </c>
      <c r="AL40" s="116"/>
    </row>
    <row r="41" spans="2:38" ht="84" x14ac:dyDescent="0.2">
      <c r="B41" s="2" t="s">
        <v>17</v>
      </c>
      <c r="C41" s="4" t="s">
        <v>18</v>
      </c>
      <c r="D41" s="143" t="s">
        <v>57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5"/>
    </row>
    <row r="42" spans="2:38" ht="12.75" customHeight="1" x14ac:dyDescent="0.2"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</row>
    <row r="43" spans="2:38" ht="13.5" customHeight="1" thickBot="1" x14ac:dyDescent="0.25">
      <c r="B43" s="69"/>
      <c r="C43" s="70" t="s">
        <v>53</v>
      </c>
      <c r="D43" s="149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</row>
    <row r="44" spans="2:38" x14ac:dyDescent="0.2">
      <c r="B44" s="52"/>
      <c r="C44" s="53" t="s">
        <v>47</v>
      </c>
    </row>
    <row r="45" spans="2:38" x14ac:dyDescent="0.2">
      <c r="B45" s="54"/>
      <c r="C45" s="55" t="s">
        <v>52</v>
      </c>
    </row>
    <row r="46" spans="2:38" x14ac:dyDescent="0.2">
      <c r="B46" s="152" t="s">
        <v>51</v>
      </c>
      <c r="C46" s="152"/>
      <c r="D46" s="51"/>
      <c r="E46" s="51"/>
    </row>
  </sheetData>
  <sheetProtection algorithmName="SHA-512" hashValue="V5wMBMU/r+V+1/DrdHiffE9gR8srfaritDax1itTnCgGFSP5m2d8taLoQWp0mNjoG3zJf1ucawwI5gmkBsDe7A==" saltValue="hMHweZQ0F0WCYhQqw/YrSA==" spinCount="100000" sheet="1" formatCells="0" formatColumns="0" formatRows="0" insertColumns="0" insertRows="0" insertHyperlinks="0" deleteColumns="0" deleteRows="0" sort="0" autoFilter="0" pivotTables="0"/>
  <mergeCells count="56">
    <mergeCell ref="B4:X4"/>
    <mergeCell ref="D5:X5"/>
    <mergeCell ref="AA7:AA8"/>
    <mergeCell ref="AB7:AB8"/>
    <mergeCell ref="AC7:AC8"/>
    <mergeCell ref="B6:C6"/>
    <mergeCell ref="D6:I6"/>
    <mergeCell ref="R7:R8"/>
    <mergeCell ref="B5:C5"/>
    <mergeCell ref="K6:P6"/>
    <mergeCell ref="O7:O8"/>
    <mergeCell ref="P7:P8"/>
    <mergeCell ref="E7:E8"/>
    <mergeCell ref="F7:F8"/>
    <mergeCell ref="G7:G8"/>
    <mergeCell ref="J7:J8"/>
    <mergeCell ref="H7:H8"/>
    <mergeCell ref="I7:I8"/>
    <mergeCell ref="K7:K8"/>
    <mergeCell ref="D7:D8"/>
    <mergeCell ref="AL7:AL9"/>
    <mergeCell ref="AF7:AF8"/>
    <mergeCell ref="D41:AJ43"/>
    <mergeCell ref="B46:C46"/>
    <mergeCell ref="AK7:AK9"/>
    <mergeCell ref="U7:U8"/>
    <mergeCell ref="W7:W8"/>
    <mergeCell ref="X7:X8"/>
    <mergeCell ref="B8:C8"/>
    <mergeCell ref="M7:M8"/>
    <mergeCell ref="N7:N8"/>
    <mergeCell ref="L7:L8"/>
    <mergeCell ref="B9:C9"/>
    <mergeCell ref="T7:T8"/>
    <mergeCell ref="Q7:Q8"/>
    <mergeCell ref="B7:C7"/>
    <mergeCell ref="B2:C2"/>
    <mergeCell ref="D2:E2"/>
    <mergeCell ref="F2:N2"/>
    <mergeCell ref="O2:X2"/>
    <mergeCell ref="F3:J3"/>
    <mergeCell ref="K3:N3"/>
    <mergeCell ref="O3:X3"/>
    <mergeCell ref="B3:E3"/>
    <mergeCell ref="AG7:AG8"/>
    <mergeCell ref="AH7:AH8"/>
    <mergeCell ref="R6:X6"/>
    <mergeCell ref="Y6:AJ6"/>
    <mergeCell ref="AI7:AI8"/>
    <mergeCell ref="AJ7:AJ8"/>
    <mergeCell ref="S7:S8"/>
    <mergeCell ref="Y7:Y8"/>
    <mergeCell ref="Z7:Z8"/>
    <mergeCell ref="AE7:AE8"/>
    <mergeCell ref="V7:V8"/>
    <mergeCell ref="AD7:AD8"/>
  </mergeCells>
  <phoneticPr fontId="2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4º Física</vt:lpstr>
    </vt:vector>
  </TitlesOfParts>
  <Company>ETCCMAUX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rosa.mendez</dc:creator>
  <cp:lastModifiedBy>emdimion sanchez</cp:lastModifiedBy>
  <cp:lastPrinted>2017-07-13T00:28:06Z</cp:lastPrinted>
  <dcterms:created xsi:type="dcterms:W3CDTF">2007-10-15T11:08:28Z</dcterms:created>
  <dcterms:modified xsi:type="dcterms:W3CDTF">2025-06-14T02:12:23Z</dcterms:modified>
</cp:coreProperties>
</file>