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ULA\DIDACTICA\Semestre B 2025\"/>
    </mc:Choice>
  </mc:AlternateContent>
  <xr:revisionPtr revIDLastSave="0" documentId="13_ncr:1_{3CBF55CC-2D10-421B-A21E-58AC288806BB}" xr6:coauthVersionLast="47" xr6:coauthVersionMax="47" xr10:uidLastSave="{00000000-0000-0000-0000-000000000000}"/>
  <workbookProtection workbookPassword="C6B3" lockStructure="1"/>
  <bookViews>
    <workbookView xWindow="-120" yWindow="-120" windowWidth="24240" windowHeight="13140" xr2:uid="{00000000-000D-0000-FFFF-FFFF00000000}"/>
  </bookViews>
  <sheets>
    <sheet name="PPDII" sheetId="8" r:id="rId1"/>
  </sheets>
  <calcPr calcId="191029"/>
  <customWorkbookViews>
    <customWorkbookView name="EMDIMION - Vista personalizada" guid="{336C0A86-45A6-4C43-B566-DBEA9F390D0F}" mergeInterval="0" personalView="1" maximized="1" xWindow="1" yWindow="1" windowWidth="1024" windowHeight="548" activeSheetId="8"/>
  </customWorkbookViews>
</workbook>
</file>

<file path=xl/calcChain.xml><?xml version="1.0" encoding="utf-8"?>
<calcChain xmlns="http://schemas.openxmlformats.org/spreadsheetml/2006/main">
  <c r="P76" i="8" l="1"/>
  <c r="P77" i="8"/>
  <c r="P78" i="8"/>
  <c r="P79" i="8"/>
  <c r="P80" i="8"/>
  <c r="P75" i="8"/>
  <c r="P74" i="8"/>
  <c r="Y76" i="8"/>
  <c r="Y77" i="8"/>
  <c r="Y78" i="8"/>
  <c r="Y79" i="8"/>
  <c r="Y80" i="8"/>
  <c r="Y75" i="8"/>
  <c r="Y74" i="8"/>
  <c r="Z50" i="8"/>
  <c r="Z51" i="8"/>
  <c r="Z52" i="8"/>
  <c r="Z53" i="8"/>
  <c r="Z54" i="8"/>
  <c r="Z55" i="8"/>
  <c r="Z49" i="8"/>
  <c r="R50" i="8"/>
  <c r="R51" i="8"/>
  <c r="R52" i="8"/>
  <c r="R53" i="8"/>
  <c r="R54" i="8"/>
  <c r="R55" i="8"/>
  <c r="R49" i="8"/>
  <c r="Z77" i="8" l="1"/>
  <c r="AA77" i="8" s="1"/>
  <c r="Z78" i="8"/>
  <c r="AA78" i="8" s="1"/>
  <c r="Z79" i="8"/>
  <c r="AA79" i="8" s="1"/>
  <c r="Z80" i="8"/>
  <c r="AA80" i="8" s="1"/>
  <c r="Z75" i="8"/>
  <c r="AA75" i="8" s="1"/>
  <c r="Z74" i="8" l="1"/>
  <c r="AA74" i="8" s="1"/>
  <c r="Z76" i="8"/>
  <c r="AA76" i="8" s="1"/>
  <c r="P50" i="8"/>
  <c r="AA50" i="8" s="1"/>
  <c r="AB50" i="8" s="1"/>
  <c r="P51" i="8"/>
  <c r="AA51" i="8" s="1"/>
  <c r="AB51" i="8" s="1"/>
  <c r="P52" i="8"/>
  <c r="AA52" i="8" s="1"/>
  <c r="AB52" i="8" s="1"/>
  <c r="P53" i="8"/>
  <c r="AA53" i="8" s="1"/>
  <c r="AB53" i="8" s="1"/>
  <c r="P54" i="8"/>
  <c r="AA54" i="8" s="1"/>
  <c r="AB54" i="8" s="1"/>
  <c r="P55" i="8"/>
  <c r="AA55" i="8" s="1"/>
  <c r="AB55" i="8" s="1"/>
  <c r="P49" i="8"/>
  <c r="AA49" i="8" s="1"/>
  <c r="AB49" i="8" s="1"/>
  <c r="Z20" i="8"/>
  <c r="Z21" i="8"/>
  <c r="Z22" i="8"/>
  <c r="Z23" i="8"/>
  <c r="Z24" i="8"/>
  <c r="Z25" i="8"/>
  <c r="Z19" i="8"/>
  <c r="U20" i="8"/>
  <c r="U21" i="8"/>
  <c r="U22" i="8"/>
  <c r="U23" i="8"/>
  <c r="U24" i="8"/>
  <c r="U25" i="8"/>
  <c r="U19" i="8"/>
  <c r="P20" i="8"/>
  <c r="P21" i="8"/>
  <c r="P22" i="8"/>
  <c r="P23" i="8"/>
  <c r="P24" i="8"/>
  <c r="P25" i="8"/>
  <c r="P19" i="8"/>
  <c r="K20" i="8"/>
  <c r="K21" i="8"/>
  <c r="K22" i="8"/>
  <c r="K23" i="8"/>
  <c r="K24" i="8"/>
  <c r="K25" i="8"/>
  <c r="K19" i="8"/>
  <c r="AA19" i="8" s="1"/>
  <c r="AB19" i="8" s="1"/>
  <c r="AA25" i="8" l="1"/>
  <c r="AB25" i="8" s="1"/>
  <c r="AB80" i="8" s="1"/>
  <c r="AA23" i="8" l="1"/>
  <c r="AB23" i="8" s="1"/>
  <c r="AB78" i="8" s="1"/>
  <c r="AA21" i="8"/>
  <c r="AB21" i="8" s="1"/>
  <c r="AB76" i="8" s="1"/>
  <c r="AA20" i="8"/>
  <c r="AB20" i="8" s="1"/>
  <c r="AB75" i="8" s="1"/>
  <c r="AA24" i="8"/>
  <c r="AB24" i="8" s="1"/>
  <c r="AB79" i="8" s="1"/>
  <c r="AA22" i="8"/>
  <c r="AB22" i="8" s="1"/>
  <c r="AB77" i="8" s="1"/>
  <c r="AB74" i="8"/>
</calcChain>
</file>

<file path=xl/sharedStrings.xml><?xml version="1.0" encoding="utf-8"?>
<sst xmlns="http://schemas.openxmlformats.org/spreadsheetml/2006/main" count="211" uniqueCount="114">
  <si>
    <t>APELLIDOS Y NOMBRES</t>
  </si>
  <si>
    <t>No.</t>
  </si>
  <si>
    <t>1.</t>
  </si>
  <si>
    <t>2.</t>
  </si>
  <si>
    <t>3.</t>
  </si>
  <si>
    <t>4.</t>
  </si>
  <si>
    <t>5.</t>
  </si>
  <si>
    <t>6.</t>
  </si>
  <si>
    <t>7.</t>
  </si>
  <si>
    <t>Total</t>
  </si>
  <si>
    <t>Distribución de puntos por indicador:</t>
  </si>
  <si>
    <t>Indicadores  a Evaluar</t>
  </si>
  <si>
    <t>**1**</t>
  </si>
  <si>
    <t>**2**</t>
  </si>
  <si>
    <t>**3**</t>
  </si>
  <si>
    <t>**4**</t>
  </si>
  <si>
    <t>JMSC</t>
  </si>
  <si>
    <t>Actividad evaluativa</t>
  </si>
  <si>
    <t>Facultad de Humanidades y Educación</t>
  </si>
  <si>
    <t>Escuela de Educación</t>
  </si>
  <si>
    <t>Departamento de Pedagogía y Didáctica</t>
  </si>
  <si>
    <t>Aporta ideas coherentes referidos al tema de estudio</t>
  </si>
  <si>
    <t>Construye paralelismos de la lectura con la realidad de la práctica educatica nuestra</t>
  </si>
  <si>
    <t>Asistencia y puntualidad</t>
  </si>
  <si>
    <t>Aporta posibles soluciones a  los problemas, referidos al contexto de la eduación nuestra</t>
  </si>
  <si>
    <t>Semestre</t>
  </si>
  <si>
    <t>Nota Porcentual acumulativa de los criterios 10%</t>
  </si>
  <si>
    <t>Mérida Edo. Mérida</t>
  </si>
  <si>
    <t>Sección: Única</t>
  </si>
  <si>
    <t>Forma de evaluación: Contínua</t>
  </si>
  <si>
    <t>Ponderación:   25%</t>
  </si>
  <si>
    <r>
      <rPr>
        <b/>
        <i/>
        <sz val="12"/>
        <rFont val="Arial"/>
        <family val="2"/>
      </rPr>
      <t>Docente: Juan Sánche</t>
    </r>
    <r>
      <rPr>
        <b/>
        <i/>
        <sz val="10"/>
        <rFont val="Arial"/>
        <family val="2"/>
      </rPr>
      <t>z</t>
    </r>
  </si>
  <si>
    <t xml:space="preserve">Indicadores y criterios propuestos para desarrollar el proceso de las actividad evaluatividades de las Prácticas Profesionales Docentes II
</t>
  </si>
  <si>
    <t>Nota Porcentual integral sumativa</t>
  </si>
  <si>
    <t>Inasistente</t>
  </si>
  <si>
    <t>No entrego</t>
  </si>
  <si>
    <t>Nota porcentual acumulativa de los criterios  10%</t>
  </si>
  <si>
    <t>**5**</t>
  </si>
  <si>
    <t>Asistencia y puntualidad a las clases</t>
  </si>
  <si>
    <t>Indicadores y criterios  a Evaluar</t>
  </si>
  <si>
    <t>Falta por presentar</t>
  </si>
  <si>
    <t>Nota porcentual acumulativa de los criterios  15%</t>
  </si>
  <si>
    <t>NO ENTREGO o NO PRESENTO</t>
  </si>
  <si>
    <t>B</t>
  </si>
  <si>
    <t>Asignatura: Didáctica de la Matemática</t>
  </si>
  <si>
    <t>Nota porcentual acumulativa de los criterios 10%</t>
  </si>
  <si>
    <t>Ponderación:   45%</t>
  </si>
  <si>
    <t>Establece los objetivos y fines, Contenido y competencias básicas, La metología, Medios y Recursos</t>
  </si>
  <si>
    <t>Nota Porcentual acumulativa de los criterios 15%</t>
  </si>
  <si>
    <r>
      <rPr>
        <b/>
        <i/>
        <sz val="11"/>
        <color rgb="FFFF0000"/>
        <rFont val="Arial"/>
        <family val="2"/>
      </rPr>
      <t>Unidad II</t>
    </r>
    <r>
      <rPr>
        <b/>
        <i/>
        <sz val="11"/>
        <rFont val="Arial"/>
        <family val="2"/>
      </rPr>
      <t>: La matemática, modelos de enseñanza, estrategias y técnicas de aprendizaje matemático.</t>
    </r>
  </si>
  <si>
    <t>Ponderación:   30%</t>
  </si>
  <si>
    <t>**6**</t>
  </si>
  <si>
    <t>Localiza y hubica las idea centrales de los temas propuestos en las tres lecturas</t>
  </si>
  <si>
    <t>Identifica las semejanzas y diferencias de los elementos comparados en las lecturas</t>
  </si>
  <si>
    <t>Representa esquematicamente la información</t>
  </si>
  <si>
    <t>Identifica los conceptos en estudiados</t>
  </si>
  <si>
    <r>
      <rPr>
        <b/>
        <sz val="10"/>
        <rFont val="Arial"/>
        <family val="2"/>
      </rPr>
      <t xml:space="preserve">Contenido a evaluar: </t>
    </r>
    <r>
      <rPr>
        <sz val="10"/>
        <rFont val="Arial"/>
        <family val="2"/>
      </rPr>
      <t xml:space="preserve">  La postura Sociocultural de la educación matemática y sus implicaciones en la escuela. Cognición situada y estrategias para el aprendizaje significativo.  Las Estrategias y Técnicas Aprendizaje Colaborativo. Estrategias Pedagógicas. Modelos de Enseñanza y la Práctica del Aula.</t>
    </r>
  </si>
  <si>
    <t>Puntualidad en la entrega de la actividad propuesta</t>
  </si>
  <si>
    <t>Cumple con los objetivos al despiertar interes por su densidad conceptual.</t>
  </si>
  <si>
    <t>Se observa claridad y rigor interdiciplinario entre los temas de estudio planteados.</t>
  </si>
  <si>
    <t>Complementa la información con imágenes, cuidando su lógica interna.</t>
  </si>
  <si>
    <t>Relaciona la imagen con el texto y despierta el deseo de seguir obrservando la información presentada.</t>
  </si>
  <si>
    <t>Instrumento de Evaluación para la Cátedra de Didáctica de la Matemática</t>
  </si>
  <si>
    <r>
      <rPr>
        <b/>
        <sz val="11"/>
        <rFont val="Arial"/>
        <family val="2"/>
      </rPr>
      <t xml:space="preserve">Contenido a evaluar: </t>
    </r>
    <r>
      <rPr>
        <sz val="11"/>
        <rFont val="Arial"/>
        <family val="2"/>
      </rPr>
      <t xml:space="preserve"> Estrategias para el aprendizaje y la enseñanza de las matemáticas. Estrategias docentes para un aprendizaje Significativo. Matemática para Maestros. Perspectivas de la Didactica de las Matemáticas como disciplina Técnocientifica 
</t>
    </r>
  </si>
  <si>
    <t>Asistencia y puntualidad a la clases</t>
  </si>
  <si>
    <t>Demuestra entendimiento adecuado de los conceptos tratados</t>
  </si>
  <si>
    <t>Incluye todos los conceptos relevantes y demuestra conocimientos de las relaciones entre estos.</t>
  </si>
  <si>
    <t>Diseña el Mapa mental de tal forma que se evidencia gerarquía y conexiones entre los conceptos que permiten un fácil entendimiento del mismo.</t>
  </si>
  <si>
    <t>Se evidencia una estructuctura completa (Introducción, desarrollo, conclusiones y bibliografias)</t>
  </si>
  <si>
    <t>Sistematiza los argumentos presentes en el texto y  hace un cierre de las conclusiones adoptando sus propias pusturas.</t>
  </si>
  <si>
    <t>Fundamenta las ideas con sustento teóricos y citas bibliográficas.</t>
  </si>
  <si>
    <t>Observación:</t>
  </si>
  <si>
    <r>
      <rPr>
        <b/>
        <i/>
        <sz val="12"/>
        <rFont val="Arial"/>
        <family val="2"/>
      </rPr>
      <t>Observaciones:</t>
    </r>
    <r>
      <rPr>
        <sz val="12"/>
        <rFont val="Arial"/>
        <family val="2"/>
      </rPr>
      <t xml:space="preserve"> </t>
    </r>
  </si>
  <si>
    <t>Presenta una breve introducción de los temas a tratar puntualizando en el objetivo de estudio. Se evidencian las ideas secundarias que fortalecen la argumentación del ensayo.</t>
  </si>
  <si>
    <r>
      <rPr>
        <b/>
        <i/>
        <sz val="11"/>
        <color rgb="FFFF0000"/>
        <rFont val="Arial"/>
        <family val="2"/>
      </rPr>
      <t>Unidad I:</t>
    </r>
    <r>
      <rPr>
        <b/>
        <i/>
        <sz val="11"/>
        <rFont val="Arial"/>
        <family val="2"/>
      </rPr>
      <t xml:space="preserve"> Didactica General y plan de estudio de la educación media diversificada en Venezuela</t>
    </r>
  </si>
  <si>
    <r>
      <rPr>
        <b/>
        <i/>
        <sz val="11"/>
        <color rgb="FFFF0000"/>
        <rFont val="Arial"/>
        <family val="2"/>
      </rPr>
      <t>Unidad  III:</t>
    </r>
    <r>
      <rPr>
        <b/>
        <i/>
        <sz val="11"/>
        <rFont val="Arial"/>
        <family val="2"/>
      </rPr>
      <t xml:space="preserve">  Aprendizaje significativo de la Matemática</t>
    </r>
  </si>
  <si>
    <t>No entrego, o no aporto ideas</t>
  </si>
  <si>
    <r>
      <t xml:space="preserve">Elabora los </t>
    </r>
    <r>
      <rPr>
        <b/>
        <i/>
        <sz val="9"/>
        <color rgb="FFFF0000"/>
        <rFont val="Arial"/>
        <family val="2"/>
      </rPr>
      <t>mapas conceptuales</t>
    </r>
    <r>
      <rPr>
        <i/>
        <sz val="9"/>
        <rFont val="Arial"/>
        <family val="2"/>
      </rPr>
      <t xml:space="preserve"> de acuerdo a lo establecido en el plan de clases</t>
    </r>
  </si>
  <si>
    <r>
      <t xml:space="preserve">Observaciones: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</rPr>
      <t xml:space="preserve"> Recuerden que cada uno de los encuentros es evaluado. Y las calificaciones que ustedes alcancen, tiene  relación directa con la preparación y análisis que hagan de las lecturas en clases.</t>
    </r>
  </si>
  <si>
    <t>Nota representada con los valores del 1 al 9</t>
  </si>
  <si>
    <t>Nota representada con los valores del 1 al 6</t>
  </si>
  <si>
    <t>Nota representada con los valores de 1 al 5</t>
  </si>
  <si>
    <t>CALIFICACIÓN DEFINITIVA DEL 1 AL 20</t>
  </si>
  <si>
    <r>
      <rPr>
        <b/>
        <sz val="11"/>
        <rFont val="Arial"/>
        <family val="2"/>
      </rPr>
      <t xml:space="preserve">Contenido a evaluar: </t>
    </r>
    <r>
      <rPr>
        <sz val="11"/>
        <rFont val="Arial"/>
        <family val="2"/>
      </rPr>
      <t xml:space="preserve">  Didáctica General, Ministerio del Poder Popular para la Educación (2017). Áreas de Formación en Educación Media General, Estructura y Planificación del Proceso Didáctico. Planteamientos de Medina y Salvador (2009), Ministerio de Educaciòn (2022). Programas de Estudio de Matemática. </t>
    </r>
  </si>
  <si>
    <t>PARRA WILMER</t>
  </si>
  <si>
    <t>ACEVEDO DEIVI</t>
  </si>
  <si>
    <r>
      <rPr>
        <b/>
        <i/>
        <sz val="9"/>
        <color rgb="FFFF0000"/>
        <rFont val="Arial"/>
        <family val="2"/>
      </rPr>
      <t>1º Lectura</t>
    </r>
    <r>
      <rPr>
        <b/>
        <i/>
        <sz val="9"/>
        <rFont val="Arial"/>
        <family val="2"/>
      </rPr>
      <t xml:space="preserve"> "Didáctica General"  intercambios de ideas del texto, Elaboración de Mapas Conceptuales                                     </t>
    </r>
    <r>
      <rPr>
        <b/>
        <i/>
        <sz val="9"/>
        <color rgb="FF0070C0"/>
        <rFont val="Arial"/>
        <family val="2"/>
      </rPr>
      <t>27/06 al 04 /07/2024</t>
    </r>
  </si>
  <si>
    <r>
      <t xml:space="preserve">Analíza detallada y coherentemente el </t>
    </r>
    <r>
      <rPr>
        <b/>
        <i/>
        <sz val="9"/>
        <color rgb="FFFF0000"/>
        <rFont val="Arial"/>
        <family val="2"/>
      </rPr>
      <t>mapa conceptual</t>
    </r>
    <r>
      <rPr>
        <i/>
        <sz val="9"/>
        <rFont val="Arial"/>
        <family val="2"/>
      </rPr>
      <t xml:space="preserve"> referidos al tema de estudio</t>
    </r>
  </si>
  <si>
    <r>
      <rPr>
        <b/>
        <i/>
        <sz val="9"/>
        <color rgb="FFFF0000"/>
        <rFont val="Arial"/>
        <family val="2"/>
      </rPr>
      <t>2º Lectura:</t>
    </r>
    <r>
      <rPr>
        <b/>
        <i/>
        <sz val="9"/>
        <rFont val="Arial"/>
        <family val="2"/>
      </rPr>
      <t xml:space="preserve"> Intercambios de ideas Via </t>
    </r>
    <r>
      <rPr>
        <b/>
        <i/>
        <sz val="9"/>
        <color rgb="FF00B050"/>
        <rFont val="Arial"/>
        <family val="2"/>
      </rPr>
      <t>WHTASAPP</t>
    </r>
    <r>
      <rPr>
        <b/>
        <i/>
        <sz val="9"/>
        <rFont val="Arial"/>
        <family val="2"/>
      </rPr>
      <t xml:space="preserve"> del texto:  Ministerio del Poder Popular para la Educación (2017). Áreas de Formación en Educación Media General  </t>
    </r>
    <r>
      <rPr>
        <b/>
        <i/>
        <sz val="9"/>
        <color rgb="FF0070C0"/>
        <rFont val="Arial"/>
        <family val="2"/>
      </rPr>
      <t xml:space="preserve"> 11/07/2025</t>
    </r>
  </si>
  <si>
    <r>
      <rPr>
        <b/>
        <i/>
        <sz val="9"/>
        <color rgb="FFFF0000"/>
        <rFont val="Arial"/>
        <family val="2"/>
      </rPr>
      <t>3º Lectura:</t>
    </r>
    <r>
      <rPr>
        <b/>
        <i/>
        <sz val="9"/>
        <rFont val="Arial"/>
        <family val="2"/>
      </rPr>
      <t xml:space="preserve"> Estructura y Planificación del Proceso Didáctico. Planteamientos de Medina y Salvador (2009)    EXPOSICIÓN </t>
    </r>
    <r>
      <rPr>
        <b/>
        <i/>
        <sz val="9"/>
        <color rgb="FF0070C0"/>
        <rFont val="Arial"/>
        <family val="2"/>
      </rPr>
      <t>18/07/2025</t>
    </r>
  </si>
  <si>
    <t>Envia el cuadro comparativos demanera que el contenido estudiado es claro y preciso (Grupal)</t>
  </si>
  <si>
    <t>Se expresa con buena dixión y sin muletillas al expresar sus puntos de vista</t>
  </si>
  <si>
    <r>
      <t>Aporta ideas propias y coherentes referiado al conexto nuestro  (</t>
    </r>
    <r>
      <rPr>
        <b/>
        <i/>
        <sz val="8"/>
        <color rgb="FFEE0000"/>
        <rFont val="Arial"/>
        <family val="2"/>
      </rPr>
      <t>Via WhatSapp</t>
    </r>
    <r>
      <rPr>
        <i/>
        <sz val="8"/>
        <rFont val="Arial"/>
        <family val="2"/>
      </rPr>
      <t>)</t>
    </r>
  </si>
  <si>
    <t>Caracteriza los Programas de Estudio de Matemática desde 1° año hasta 5° año</t>
  </si>
  <si>
    <t>Desarralla un modelo de planificación y evaluación respetando los criterios mencinados en clases</t>
  </si>
  <si>
    <t>Redacta correctamente en la Planificación Educativa, Estrategias de Enseñanza-Aprendizaje, e indicadores de Ev.</t>
  </si>
  <si>
    <r>
      <rPr>
        <b/>
        <i/>
        <sz val="9"/>
        <color rgb="FFFF0000"/>
        <rFont val="Arial"/>
        <family val="2"/>
      </rPr>
      <t>4º Lectura:</t>
    </r>
    <r>
      <rPr>
        <b/>
        <i/>
        <sz val="9"/>
        <rFont val="Arial"/>
        <family val="2"/>
      </rPr>
      <t xml:space="preserve"> Intercambios de ideas del texto. Ministerio de Educaciòn. Plan de estudio, Ciencias y Tecnología. Caracas, Venezuela.  </t>
    </r>
    <r>
      <rPr>
        <b/>
        <i/>
        <sz val="9"/>
        <color rgb="FF0070C0"/>
        <rFont val="Arial"/>
        <family val="2"/>
      </rPr>
      <t xml:space="preserve">01/08/2025  </t>
    </r>
    <r>
      <rPr>
        <b/>
        <i/>
        <sz val="9"/>
        <rFont val="Arial"/>
        <family val="2"/>
      </rPr>
      <t xml:space="preserve">   </t>
    </r>
  </si>
  <si>
    <r>
      <rPr>
        <b/>
        <i/>
        <sz val="12"/>
        <rFont val="Arial"/>
        <family val="2"/>
      </rPr>
      <t>Cantidad de estudiantes:</t>
    </r>
    <r>
      <rPr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 xml:space="preserve"> 2 "Dos"</t>
    </r>
  </si>
  <si>
    <t>Fecha de inicio: 20 de Junio</t>
  </si>
  <si>
    <t>Fecha de cierre: 01 de Agosto</t>
  </si>
  <si>
    <t>Cantidad de estudiantes:  2 "Dos"</t>
  </si>
  <si>
    <t>Cantidad de estudiantes:  "Dos"</t>
  </si>
  <si>
    <t>Fecha de inicio: 19 de Septiembre</t>
  </si>
  <si>
    <t>Fecha de cierre: 17 de Octubre</t>
  </si>
  <si>
    <t>Fecha de inicio: 24 de Octubre</t>
  </si>
  <si>
    <t>Fecha de cierre: 07 de Noviembre</t>
  </si>
  <si>
    <t>Asistencia online puntual</t>
  </si>
  <si>
    <r>
      <t xml:space="preserve">Producción de un Video Educativo y subirlo a </t>
    </r>
    <r>
      <rPr>
        <b/>
        <sz val="10"/>
        <color rgb="FF00B050"/>
        <rFont val="Arial"/>
        <family val="2"/>
      </rPr>
      <t>Youtube</t>
    </r>
    <r>
      <rPr>
        <b/>
        <sz val="10"/>
        <rFont val="Arial"/>
        <family val="2"/>
      </rPr>
      <t xml:space="preserve">  con la temática siquiente:                                                                             </t>
    </r>
    <r>
      <rPr>
        <b/>
        <sz val="10"/>
        <color rgb="FFFF0000"/>
        <rFont val="Arial"/>
        <family val="2"/>
      </rPr>
      <t>5º Lectura:</t>
    </r>
    <r>
      <rPr>
        <b/>
        <sz val="10"/>
        <rFont val="Arial"/>
        <family val="2"/>
      </rPr>
      <t xml:space="preserve">  La postura Sociocultural de la educación matemática y sus implicaciones en la escuela.                  </t>
    </r>
    <r>
      <rPr>
        <b/>
        <sz val="10"/>
        <color rgb="FFFF0000"/>
        <rFont val="Arial"/>
        <family val="2"/>
      </rPr>
      <t xml:space="preserve">6º Lectura: </t>
    </r>
    <r>
      <rPr>
        <b/>
        <sz val="10"/>
        <rFont val="Arial"/>
        <family val="2"/>
      </rPr>
      <t xml:space="preserve"> Cognición situada y estrategias para el aprendizaje significativo. </t>
    </r>
    <r>
      <rPr>
        <b/>
        <sz val="10"/>
        <color rgb="FF0070C0"/>
        <rFont val="Arial"/>
        <family val="2"/>
      </rPr>
      <t>19 al 26 /09/2025</t>
    </r>
  </si>
  <si>
    <r>
      <t xml:space="preserve"> Trabajo en el aula con I.A y Análisis de Producción  (Exposición de un cuadro comparativo): </t>
    </r>
    <r>
      <rPr>
        <b/>
        <sz val="9"/>
        <color rgb="FFFF0000"/>
        <rFont val="Arial"/>
        <family val="2"/>
      </rPr>
      <t>7º Lectura</t>
    </r>
    <r>
      <rPr>
        <b/>
        <sz val="9"/>
        <rFont val="Arial"/>
        <family val="2"/>
      </rPr>
      <t>: Las Estrategias y Técnicas Aprendizaje Colaborativo.</t>
    </r>
    <r>
      <rPr>
        <b/>
        <sz val="9"/>
        <color rgb="FFFF0000"/>
        <rFont val="Arial"/>
        <family val="2"/>
      </rPr>
      <t xml:space="preserve">                                                        8º Lectura: </t>
    </r>
    <r>
      <rPr>
        <b/>
        <sz val="9"/>
        <rFont val="Arial"/>
        <family val="2"/>
      </rPr>
      <t xml:space="preserve">   Estrategias Pedagógicas                                                      </t>
    </r>
    <r>
      <rPr>
        <b/>
        <sz val="9"/>
        <color rgb="FFFF0000"/>
        <rFont val="Arial"/>
        <family val="2"/>
      </rPr>
      <t>9º Lectura:</t>
    </r>
    <r>
      <rPr>
        <b/>
        <sz val="9"/>
        <rFont val="Arial"/>
        <family val="2"/>
      </rPr>
      <t xml:space="preserve">     Modelos de Enseñanza y la Práctica del Aula. </t>
    </r>
    <r>
      <rPr>
        <b/>
        <sz val="9"/>
        <color rgb="FF0070C0"/>
        <rFont val="Arial"/>
        <family val="2"/>
      </rPr>
      <t>3 al 17/10/2025</t>
    </r>
  </si>
  <si>
    <t>Desarrollar una planificación con la I.A.</t>
  </si>
  <si>
    <r>
      <t xml:space="preserve">Nota porcentual del Trabajo con I.A 7,5%  </t>
    </r>
    <r>
      <rPr>
        <b/>
        <i/>
        <sz val="10"/>
        <color rgb="FFFF0000"/>
        <rFont val="Arial"/>
        <family val="2"/>
      </rPr>
      <t>17/10/25</t>
    </r>
  </si>
  <si>
    <r>
      <t xml:space="preserve">Nota Porcentual acumulativa de los criterios 7,5%   </t>
    </r>
    <r>
      <rPr>
        <b/>
        <i/>
        <sz val="10"/>
        <color rgb="FF0070C0"/>
        <rFont val="Arial"/>
        <family val="2"/>
      </rPr>
      <t xml:space="preserve"> 10/10/25</t>
    </r>
  </si>
  <si>
    <r>
      <t xml:space="preserve">Discusión en clases y análisis de producción (Elaboración de un Mapa Mental):  </t>
    </r>
    <r>
      <rPr>
        <b/>
        <i/>
        <sz val="10"/>
        <color rgb="FFFF0000"/>
        <rFont val="Arial"/>
        <family val="2"/>
      </rPr>
      <t xml:space="preserve">10º Lectura: </t>
    </r>
    <r>
      <rPr>
        <b/>
        <i/>
        <sz val="10"/>
        <rFont val="Arial"/>
        <family val="2"/>
      </rPr>
      <t xml:space="preserve">    Estrategias para el aprendizaje y la enseñanza de las matemáticas.  </t>
    </r>
    <r>
      <rPr>
        <b/>
        <i/>
        <sz val="10"/>
        <color rgb="FFFF0000"/>
        <rFont val="Arial"/>
        <family val="2"/>
      </rPr>
      <t xml:space="preserve">11 Lectura:    </t>
    </r>
    <r>
      <rPr>
        <b/>
        <i/>
        <sz val="10"/>
        <rFont val="Arial"/>
        <family val="2"/>
      </rPr>
      <t xml:space="preserve">  Estrategias docentes para un aprendizaje Significativo.       </t>
    </r>
    <r>
      <rPr>
        <b/>
        <i/>
        <sz val="10"/>
        <color rgb="FF0070C0"/>
        <rFont val="Arial"/>
        <family val="2"/>
      </rPr>
      <t>24 /10/2025</t>
    </r>
  </si>
  <si>
    <r>
      <t xml:space="preserve">Análisis de producción a través de un ensayo:                     </t>
    </r>
    <r>
      <rPr>
        <b/>
        <i/>
        <sz val="10"/>
        <color rgb="FFFF0000"/>
        <rFont val="Arial"/>
        <family val="2"/>
      </rPr>
      <t xml:space="preserve">12 º Lectura: </t>
    </r>
    <r>
      <rPr>
        <b/>
        <i/>
        <sz val="10"/>
        <rFont val="Arial"/>
        <family val="2"/>
      </rPr>
      <t xml:space="preserve">     Matemática para Maestros                                                                                       </t>
    </r>
    <r>
      <rPr>
        <b/>
        <i/>
        <sz val="10"/>
        <color rgb="FFFF0000"/>
        <rFont val="Arial"/>
        <family val="2"/>
      </rPr>
      <t>13 º Lectura:</t>
    </r>
    <r>
      <rPr>
        <b/>
        <i/>
        <sz val="10"/>
        <rFont val="Arial"/>
        <family val="2"/>
      </rPr>
      <t xml:space="preserve">     Perspectivas de la Didactica de las Matemáticas como disciplina Técnocientifica          </t>
    </r>
    <r>
      <rPr>
        <b/>
        <i/>
        <sz val="10"/>
        <color rgb="FF0070C0"/>
        <rFont val="Arial"/>
        <family val="2"/>
      </rPr>
      <t>31/10 al 07 /11/2025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</si>
</sst>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8"/>
      <name val="Calibri"/>
      <family val="2"/>
      <scheme val="minor"/>
    </font>
    <font>
      <b/>
      <sz val="11"/>
      <name val="Arial"/>
      <family val="2"/>
    </font>
    <font>
      <b/>
      <i/>
      <sz val="14"/>
      <name val="Arial"/>
      <family val="2"/>
    </font>
    <font>
      <b/>
      <i/>
      <sz val="10"/>
      <name val="Verdana"/>
      <family val="2"/>
    </font>
    <font>
      <sz val="11"/>
      <name val="Arial"/>
      <family val="2"/>
    </font>
    <font>
      <b/>
      <i/>
      <sz val="11"/>
      <color rgb="FFFF0000"/>
      <name val="Arial"/>
      <family val="2"/>
    </font>
    <font>
      <sz val="14"/>
      <color indexed="8"/>
      <name val="Calibri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14"/>
      <color indexed="8"/>
      <name val="Calibri"/>
      <family val="2"/>
    </font>
    <font>
      <b/>
      <i/>
      <sz val="10"/>
      <color rgb="FFFF0000"/>
      <name val="Arial"/>
      <family val="2"/>
    </font>
    <font>
      <b/>
      <i/>
      <sz val="16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10"/>
      <color rgb="FF00B050"/>
      <name val="Arial"/>
      <family val="2"/>
    </font>
    <font>
      <b/>
      <i/>
      <sz val="10"/>
      <color rgb="FF0070C0"/>
      <name val="Arial"/>
      <family val="2"/>
    </font>
    <font>
      <b/>
      <i/>
      <sz val="9"/>
      <color rgb="FFFF0000"/>
      <name val="Arial"/>
      <family val="2"/>
    </font>
    <font>
      <b/>
      <i/>
      <sz val="9"/>
      <color rgb="FF0070C0"/>
      <name val="Arial"/>
      <family val="2"/>
    </font>
    <font>
      <b/>
      <i/>
      <sz val="9"/>
      <color rgb="FF00B050"/>
      <name val="Arial"/>
      <family val="2"/>
    </font>
    <font>
      <b/>
      <i/>
      <sz val="8"/>
      <color rgb="FFEE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6DC1A5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21">
    <xf numFmtId="0" fontId="0" fillId="0" borderId="0" xfId="0"/>
    <xf numFmtId="0" fontId="0" fillId="0" borderId="2" xfId="0" applyBorder="1"/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8" fillId="0" borderId="2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1" fontId="0" fillId="0" borderId="28" xfId="0" applyNumberFormat="1" applyBorder="1"/>
    <xf numFmtId="0" fontId="7" fillId="0" borderId="1" xfId="1" applyFont="1" applyBorder="1" applyAlignment="1">
      <alignment wrapText="1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24" fillId="0" borderId="0" xfId="1" applyFont="1" applyAlignment="1">
      <alignment wrapText="1"/>
    </xf>
    <xf numFmtId="0" fontId="0" fillId="7" borderId="10" xfId="0" applyFill="1" applyBorder="1"/>
    <xf numFmtId="2" fontId="0" fillId="2" borderId="45" xfId="0" applyNumberFormat="1" applyFill="1" applyBorder="1"/>
    <xf numFmtId="0" fontId="1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11" fillId="3" borderId="13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6" fillId="4" borderId="13" xfId="0" applyNumberFormat="1" applyFont="1" applyFill="1" applyBorder="1"/>
    <xf numFmtId="0" fontId="0" fillId="8" borderId="10" xfId="0" applyFill="1" applyBorder="1"/>
    <xf numFmtId="0" fontId="0" fillId="0" borderId="10" xfId="0" applyBorder="1"/>
    <xf numFmtId="0" fontId="0" fillId="0" borderId="46" xfId="0" applyBorder="1"/>
    <xf numFmtId="0" fontId="4" fillId="0" borderId="49" xfId="0" applyFont="1" applyBorder="1" applyAlignment="1">
      <alignment horizontal="right"/>
    </xf>
    <xf numFmtId="0" fontId="7" fillId="0" borderId="51" xfId="1" applyFont="1" applyBorder="1" applyAlignment="1">
      <alignment wrapText="1"/>
    </xf>
    <xf numFmtId="0" fontId="27" fillId="0" borderId="0" xfId="1" applyFont="1" applyAlignment="1">
      <alignment wrapText="1"/>
    </xf>
    <xf numFmtId="0" fontId="10" fillId="0" borderId="0" xfId="0" applyFont="1" applyAlignment="1">
      <alignment vertical="center"/>
    </xf>
    <xf numFmtId="0" fontId="0" fillId="10" borderId="0" xfId="0" applyFill="1"/>
    <xf numFmtId="0" fontId="8" fillId="10" borderId="0" xfId="0" applyFont="1" applyFill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1" fillId="11" borderId="39" xfId="0" applyFont="1" applyFill="1" applyBorder="1" applyAlignment="1">
      <alignment horizontal="center"/>
    </xf>
    <xf numFmtId="0" fontId="17" fillId="0" borderId="0" xfId="0" applyFont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0" fontId="3" fillId="0" borderId="37" xfId="0" applyFont="1" applyBorder="1" applyAlignment="1">
      <alignment horizontal="center"/>
    </xf>
    <xf numFmtId="0" fontId="7" fillId="0" borderId="1" xfId="1" applyFont="1" applyBorder="1" applyAlignment="1">
      <alignment vertical="center" wrapText="1"/>
    </xf>
    <xf numFmtId="0" fontId="7" fillId="0" borderId="51" xfId="1" applyFont="1" applyBorder="1" applyAlignment="1">
      <alignment vertical="center" wrapText="1"/>
    </xf>
    <xf numFmtId="1" fontId="11" fillId="0" borderId="13" xfId="0" applyNumberFormat="1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0" fontId="0" fillId="13" borderId="0" xfId="0" applyFill="1"/>
    <xf numFmtId="0" fontId="0" fillId="8" borderId="0" xfId="0" applyFill="1"/>
    <xf numFmtId="0" fontId="7" fillId="0" borderId="0" xfId="1" applyFont="1" applyAlignment="1">
      <alignment vertical="center" wrapText="1"/>
    </xf>
    <xf numFmtId="0" fontId="0" fillId="0" borderId="54" xfId="0" applyBorder="1"/>
    <xf numFmtId="0" fontId="3" fillId="0" borderId="30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4" fillId="0" borderId="46" xfId="0" applyFont="1" applyBorder="1" applyAlignment="1">
      <alignment horizontal="right"/>
    </xf>
    <xf numFmtId="0" fontId="7" fillId="0" borderId="47" xfId="1" applyFont="1" applyBorder="1" applyAlignment="1">
      <alignment wrapText="1"/>
    </xf>
    <xf numFmtId="0" fontId="7" fillId="0" borderId="48" xfId="1" applyFont="1" applyBorder="1" applyAlignment="1">
      <alignment wrapText="1"/>
    </xf>
    <xf numFmtId="0" fontId="7" fillId="0" borderId="50" xfId="1" applyFont="1" applyBorder="1" applyAlignment="1">
      <alignment wrapText="1"/>
    </xf>
    <xf numFmtId="164" fontId="11" fillId="5" borderId="13" xfId="0" applyNumberFormat="1" applyFont="1" applyFill="1" applyBorder="1"/>
    <xf numFmtId="164" fontId="11" fillId="6" borderId="13" xfId="0" applyNumberFormat="1" applyFont="1" applyFill="1" applyBorder="1"/>
    <xf numFmtId="1" fontId="11" fillId="0" borderId="41" xfId="0" applyNumberFormat="1" applyFont="1" applyBorder="1" applyAlignment="1">
      <alignment horizontal="center"/>
    </xf>
    <xf numFmtId="1" fontId="11" fillId="16" borderId="44" xfId="0" applyNumberFormat="1" applyFont="1" applyFill="1" applyBorder="1" applyAlignment="1">
      <alignment horizontal="center"/>
    </xf>
    <xf numFmtId="1" fontId="11" fillId="16" borderId="13" xfId="0" applyNumberFormat="1" applyFont="1" applyFill="1" applyBorder="1" applyAlignment="1">
      <alignment horizontal="center"/>
    </xf>
    <xf numFmtId="2" fontId="15" fillId="2" borderId="33" xfId="0" applyNumberFormat="1" applyFont="1" applyFill="1" applyBorder="1" applyAlignment="1">
      <alignment horizontal="center"/>
    </xf>
    <xf numFmtId="2" fontId="15" fillId="2" borderId="43" xfId="0" applyNumberFormat="1" applyFont="1" applyFill="1" applyBorder="1" applyAlignment="1">
      <alignment horizontal="center"/>
    </xf>
    <xf numFmtId="1" fontId="11" fillId="13" borderId="33" xfId="0" applyNumberFormat="1" applyFont="1" applyFill="1" applyBorder="1" applyAlignment="1">
      <alignment horizontal="center"/>
    </xf>
    <xf numFmtId="1" fontId="11" fillId="13" borderId="43" xfId="0" applyNumberFormat="1" applyFont="1" applyFill="1" applyBorder="1" applyAlignment="1">
      <alignment horizontal="center"/>
    </xf>
    <xf numFmtId="2" fontId="0" fillId="2" borderId="58" xfId="0" applyNumberFormat="1" applyFill="1" applyBorder="1"/>
    <xf numFmtId="1" fontId="11" fillId="0" borderId="59" xfId="0" applyNumberFormat="1" applyFont="1" applyBorder="1" applyAlignment="1">
      <alignment horizontal="center"/>
    </xf>
    <xf numFmtId="164" fontId="11" fillId="6" borderId="59" xfId="0" applyNumberFormat="1" applyFont="1" applyFill="1" applyBorder="1"/>
    <xf numFmtId="164" fontId="11" fillId="5" borderId="59" xfId="0" applyNumberFormat="1" applyFont="1" applyFill="1" applyBorder="1"/>
    <xf numFmtId="2" fontId="16" fillId="4" borderId="59" xfId="0" applyNumberFormat="1" applyFont="1" applyFill="1" applyBorder="1"/>
    <xf numFmtId="2" fontId="11" fillId="3" borderId="59" xfId="0" applyNumberFormat="1" applyFont="1" applyFill="1" applyBorder="1"/>
    <xf numFmtId="0" fontId="11" fillId="11" borderId="45" xfId="0" applyFont="1" applyFill="1" applyBorder="1" applyAlignment="1">
      <alignment horizontal="center"/>
    </xf>
    <xf numFmtId="0" fontId="11" fillId="11" borderId="57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6" fillId="18" borderId="44" xfId="0" applyFont="1" applyFill="1" applyBorder="1"/>
    <xf numFmtId="0" fontId="1" fillId="18" borderId="36" xfId="0" applyFont="1" applyFill="1" applyBorder="1" applyAlignment="1">
      <alignment horizontal="center"/>
    </xf>
    <xf numFmtId="0" fontId="1" fillId="18" borderId="38" xfId="0" applyFont="1" applyFill="1" applyBorder="1" applyAlignment="1">
      <alignment horizontal="center"/>
    </xf>
    <xf numFmtId="0" fontId="1" fillId="18" borderId="37" xfId="0" applyFont="1" applyFill="1" applyBorder="1" applyAlignment="1">
      <alignment horizontal="center"/>
    </xf>
    <xf numFmtId="0" fontId="11" fillId="14" borderId="39" xfId="0" applyFont="1" applyFill="1" applyBorder="1" applyAlignment="1">
      <alignment horizontal="center"/>
    </xf>
    <xf numFmtId="0" fontId="11" fillId="14" borderId="45" xfId="0" applyFont="1" applyFill="1" applyBorder="1" applyAlignment="1">
      <alignment horizontal="center"/>
    </xf>
    <xf numFmtId="1" fontId="11" fillId="17" borderId="39" xfId="0" applyNumberFormat="1" applyFont="1" applyFill="1" applyBorder="1" applyAlignment="1">
      <alignment horizontal="center"/>
    </xf>
    <xf numFmtId="1" fontId="11" fillId="17" borderId="45" xfId="0" applyNumberFormat="1" applyFont="1" applyFill="1" applyBorder="1" applyAlignment="1">
      <alignment horizontal="center"/>
    </xf>
    <xf numFmtId="0" fontId="1" fillId="18" borderId="55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9" fillId="0" borderId="0" xfId="0" applyFont="1" applyAlignment="1">
      <alignment vertical="center"/>
    </xf>
    <xf numFmtId="2" fontId="16" fillId="2" borderId="39" xfId="0" applyNumberFormat="1" applyFont="1" applyFill="1" applyBorder="1" applyAlignment="1">
      <alignment horizontal="center"/>
    </xf>
    <xf numFmtId="2" fontId="16" fillId="2" borderId="45" xfId="0" applyNumberFormat="1" applyFont="1" applyFill="1" applyBorder="1" applyAlignment="1">
      <alignment horizontal="center"/>
    </xf>
    <xf numFmtId="2" fontId="16" fillId="2" borderId="57" xfId="0" applyNumberFormat="1" applyFont="1" applyFill="1" applyBorder="1" applyAlignment="1">
      <alignment horizontal="center"/>
    </xf>
    <xf numFmtId="0" fontId="1" fillId="13" borderId="43" xfId="0" applyFont="1" applyFill="1" applyBorder="1" applyAlignment="1">
      <alignment horizontal="center"/>
    </xf>
    <xf numFmtId="0" fontId="12" fillId="13" borderId="43" xfId="0" applyFont="1" applyFill="1" applyBorder="1"/>
    <xf numFmtId="0" fontId="12" fillId="13" borderId="56" xfId="0" applyFont="1" applyFill="1" applyBorder="1"/>
    <xf numFmtId="0" fontId="0" fillId="13" borderId="3" xfId="0" applyFill="1" applyBorder="1" applyAlignment="1">
      <alignment horizontal="center"/>
    </xf>
    <xf numFmtId="0" fontId="0" fillId="13" borderId="48" xfId="0" applyFill="1" applyBorder="1" applyAlignment="1">
      <alignment horizontal="center"/>
    </xf>
    <xf numFmtId="0" fontId="2" fillId="13" borderId="48" xfId="0" applyFont="1" applyFill="1" applyBorder="1" applyAlignment="1">
      <alignment horizontal="center"/>
    </xf>
    <xf numFmtId="1" fontId="0" fillId="13" borderId="28" xfId="0" applyNumberFormat="1" applyFill="1" applyBorder="1"/>
    <xf numFmtId="0" fontId="0" fillId="13" borderId="2" xfId="0" applyFill="1" applyBorder="1"/>
    <xf numFmtId="0" fontId="0" fillId="13" borderId="1" xfId="0" applyFill="1" applyBorder="1"/>
    <xf numFmtId="1" fontId="1" fillId="13" borderId="28" xfId="0" applyNumberFormat="1" applyFont="1" applyFill="1" applyBorder="1" applyAlignment="1">
      <alignment horizontal="center"/>
    </xf>
    <xf numFmtId="0" fontId="0" fillId="13" borderId="28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26" fillId="0" borderId="0" xfId="0" applyFont="1"/>
    <xf numFmtId="0" fontId="3" fillId="13" borderId="2" xfId="0" applyFont="1" applyFill="1" applyBorder="1" applyAlignment="1">
      <alignment horizontal="center" vertical="center"/>
    </xf>
    <xf numFmtId="0" fontId="7" fillId="0" borderId="37" xfId="1" applyFont="1" applyBorder="1" applyAlignment="1">
      <alignment wrapText="1"/>
    </xf>
    <xf numFmtId="0" fontId="26" fillId="18" borderId="4" xfId="0" applyFont="1" applyFill="1" applyBorder="1" applyAlignment="1">
      <alignment horizontal="center"/>
    </xf>
    <xf numFmtId="0" fontId="16" fillId="15" borderId="33" xfId="0" applyFont="1" applyFill="1" applyBorder="1" applyAlignment="1">
      <alignment horizontal="center"/>
    </xf>
    <xf numFmtId="0" fontId="16" fillId="15" borderId="43" xfId="0" applyFont="1" applyFill="1" applyBorder="1" applyAlignment="1">
      <alignment horizontal="center"/>
    </xf>
    <xf numFmtId="0" fontId="16" fillId="15" borderId="56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66" xfId="0" applyFont="1" applyFill="1" applyBorder="1" applyAlignment="1">
      <alignment horizontal="center"/>
    </xf>
    <xf numFmtId="0" fontId="11" fillId="12" borderId="67" xfId="0" applyFont="1" applyFill="1" applyBorder="1" applyAlignment="1">
      <alignment horizontal="center"/>
    </xf>
    <xf numFmtId="0" fontId="3" fillId="13" borderId="3" xfId="0" applyFont="1" applyFill="1" applyBorder="1" applyAlignment="1">
      <alignment vertical="center"/>
    </xf>
    <xf numFmtId="0" fontId="3" fillId="13" borderId="48" xfId="0" applyFont="1" applyFill="1" applyBorder="1" applyAlignment="1">
      <alignment horizontal="center" vertical="center"/>
    </xf>
    <xf numFmtId="0" fontId="0" fillId="13" borderId="3" xfId="0" applyFill="1" applyBorder="1"/>
    <xf numFmtId="0" fontId="0" fillId="13" borderId="48" xfId="0" applyFill="1" applyBorder="1"/>
    <xf numFmtId="0" fontId="0" fillId="13" borderId="49" xfId="0" applyFill="1" applyBorder="1"/>
    <xf numFmtId="0" fontId="3" fillId="13" borderId="52" xfId="0" applyFont="1" applyFill="1" applyBorder="1" applyAlignment="1">
      <alignment horizontal="center" vertical="center"/>
    </xf>
    <xf numFmtId="0" fontId="0" fillId="13" borderId="50" xfId="0" applyFill="1" applyBorder="1"/>
    <xf numFmtId="0" fontId="15" fillId="18" borderId="5" xfId="0" applyFont="1" applyFill="1" applyBorder="1" applyAlignment="1">
      <alignment vertical="center"/>
    </xf>
    <xf numFmtId="0" fontId="26" fillId="18" borderId="60" xfId="0" applyFont="1" applyFill="1" applyBorder="1" applyAlignment="1">
      <alignment horizontal="center"/>
    </xf>
    <xf numFmtId="0" fontId="11" fillId="0" borderId="63" xfId="0" applyFont="1" applyBorder="1" applyAlignment="1">
      <alignment horizontal="center" vertical="center"/>
    </xf>
    <xf numFmtId="0" fontId="11" fillId="13" borderId="64" xfId="0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/>
    </xf>
    <xf numFmtId="0" fontId="11" fillId="14" borderId="68" xfId="0" applyFont="1" applyFill="1" applyBorder="1" applyAlignment="1">
      <alignment horizontal="center"/>
    </xf>
    <xf numFmtId="1" fontId="11" fillId="17" borderId="68" xfId="0" applyNumberFormat="1" applyFont="1" applyFill="1" applyBorder="1" applyAlignment="1">
      <alignment horizontal="center"/>
    </xf>
    <xf numFmtId="2" fontId="15" fillId="2" borderId="69" xfId="0" applyNumberFormat="1" applyFont="1" applyFill="1" applyBorder="1" applyAlignment="1">
      <alignment horizontal="center"/>
    </xf>
    <xf numFmtId="1" fontId="11" fillId="13" borderId="69" xfId="0" applyNumberFormat="1" applyFont="1" applyFill="1" applyBorder="1" applyAlignment="1">
      <alignment horizontal="center"/>
    </xf>
    <xf numFmtId="1" fontId="11" fillId="16" borderId="70" xfId="0" applyNumberFormat="1" applyFont="1" applyFill="1" applyBorder="1" applyAlignment="1">
      <alignment horizontal="center"/>
    </xf>
    <xf numFmtId="0" fontId="11" fillId="16" borderId="19" xfId="0" applyFont="1" applyFill="1" applyBorder="1" applyAlignment="1">
      <alignment horizontal="center" vertical="center" textRotation="90" wrapText="1"/>
    </xf>
    <xf numFmtId="0" fontId="11" fillId="16" borderId="20" xfId="0" applyFont="1" applyFill="1" applyBorder="1" applyAlignment="1">
      <alignment horizontal="center" vertical="center" textRotation="90" wrapText="1"/>
    </xf>
    <xf numFmtId="0" fontId="26" fillId="18" borderId="5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18" borderId="5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2" xfId="0" applyFill="1" applyBorder="1" applyAlignment="1">
      <alignment horizontal="center"/>
    </xf>
    <xf numFmtId="0" fontId="11" fillId="13" borderId="64" xfId="0" applyFont="1" applyFill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 textRotation="90" wrapText="1"/>
    </xf>
    <xf numFmtId="0" fontId="3" fillId="13" borderId="2" xfId="0" applyFont="1" applyFill="1" applyBorder="1" applyAlignment="1">
      <alignment horizontal="center" vertical="center" textRotation="90" wrapText="1"/>
    </xf>
    <xf numFmtId="0" fontId="3" fillId="13" borderId="52" xfId="0" applyFont="1" applyFill="1" applyBorder="1" applyAlignment="1">
      <alignment horizontal="center" vertical="center" textRotation="90" wrapText="1"/>
    </xf>
    <xf numFmtId="0" fontId="0" fillId="0" borderId="42" xfId="0" applyBorder="1" applyAlignment="1">
      <alignment horizontal="center"/>
    </xf>
    <xf numFmtId="0" fontId="11" fillId="13" borderId="2" xfId="0" applyFont="1" applyFill="1" applyBorder="1" applyAlignment="1">
      <alignment horizontal="center" vertical="center"/>
    </xf>
    <xf numFmtId="0" fontId="11" fillId="13" borderId="4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52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17" borderId="19" xfId="0" applyFont="1" applyFill="1" applyBorder="1" applyAlignment="1">
      <alignment horizontal="center" vertical="center" textRotation="90" wrapText="1"/>
    </xf>
    <xf numFmtId="0" fontId="11" fillId="17" borderId="23" xfId="0" applyFont="1" applyFill="1" applyBorder="1" applyAlignment="1">
      <alignment horizontal="center" vertical="center" textRotation="90" wrapText="1"/>
    </xf>
    <xf numFmtId="0" fontId="11" fillId="17" borderId="12" xfId="0" applyFont="1" applyFill="1" applyBorder="1" applyAlignment="1">
      <alignment horizontal="center" vertical="center" textRotation="90" wrapText="1"/>
    </xf>
    <xf numFmtId="0" fontId="11" fillId="17" borderId="17" xfId="0" applyFont="1" applyFill="1" applyBorder="1" applyAlignment="1">
      <alignment horizontal="center" vertical="center" wrapText="1"/>
    </xf>
    <xf numFmtId="0" fontId="11" fillId="17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3" fillId="2" borderId="20" xfId="0" applyFont="1" applyFill="1" applyBorder="1" applyAlignment="1">
      <alignment horizontal="center" vertical="center" textRotation="90" wrapText="1"/>
    </xf>
    <xf numFmtId="0" fontId="0" fillId="0" borderId="64" xfId="0" applyBorder="1" applyAlignment="1">
      <alignment horizontal="center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1" fillId="11" borderId="19" xfId="0" applyFont="1" applyFill="1" applyBorder="1" applyAlignment="1">
      <alignment horizontal="center" vertical="center" textRotation="90" wrapText="1"/>
    </xf>
    <xf numFmtId="0" fontId="11" fillId="11" borderId="23" xfId="0" applyFont="1" applyFill="1" applyBorder="1" applyAlignment="1">
      <alignment horizontal="center" vertical="center" textRotation="90" wrapText="1"/>
    </xf>
    <xf numFmtId="0" fontId="11" fillId="11" borderId="12" xfId="0" applyFont="1" applyFill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center" vertical="center" textRotation="90" wrapText="1"/>
    </xf>
    <xf numFmtId="0" fontId="11" fillId="12" borderId="23" xfId="0" applyFont="1" applyFill="1" applyBorder="1" applyAlignment="1">
      <alignment horizontal="center" vertical="center" textRotation="90" wrapText="1"/>
    </xf>
    <xf numFmtId="0" fontId="11" fillId="12" borderId="12" xfId="0" applyFont="1" applyFill="1" applyBorder="1" applyAlignment="1">
      <alignment horizontal="center" vertical="center" textRotation="90" wrapText="1"/>
    </xf>
    <xf numFmtId="0" fontId="11" fillId="2" borderId="17" xfId="0" applyFont="1" applyFill="1" applyBorder="1" applyAlignment="1">
      <alignment horizontal="center" vertical="center" textRotation="90" wrapText="1"/>
    </xf>
    <xf numFmtId="0" fontId="11" fillId="2" borderId="23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center" vertical="center" textRotation="90" wrapText="1"/>
    </xf>
    <xf numFmtId="0" fontId="11" fillId="0" borderId="48" xfId="0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62" xfId="0" applyFont="1" applyBorder="1" applyAlignment="1">
      <alignment horizontal="center" vertical="center" textRotation="90" wrapText="1"/>
    </xf>
    <xf numFmtId="0" fontId="0" fillId="13" borderId="52" xfId="0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3" borderId="52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0" fillId="13" borderId="3" xfId="0" applyFill="1" applyBorder="1" applyAlignment="1">
      <alignment horizontal="center"/>
    </xf>
    <xf numFmtId="0" fontId="11" fillId="11" borderId="17" xfId="0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26" fillId="18" borderId="4" xfId="0" applyFont="1" applyFill="1" applyBorder="1" applyAlignment="1">
      <alignment horizontal="center"/>
    </xf>
    <xf numFmtId="0" fontId="0" fillId="18" borderId="60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0" fontId="16" fillId="0" borderId="38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2" xfId="0" applyFont="1" applyBorder="1" applyAlignment="1">
      <alignment horizontal="center" vertical="center" textRotation="90" wrapText="1"/>
    </xf>
    <xf numFmtId="0" fontId="16" fillId="0" borderId="47" xfId="0" applyFont="1" applyBorder="1" applyAlignment="1">
      <alignment horizontal="center" vertical="center" textRotation="90" wrapText="1"/>
    </xf>
    <xf numFmtId="0" fontId="16" fillId="0" borderId="48" xfId="0" applyFont="1" applyBorder="1" applyAlignment="1">
      <alignment horizontal="center" vertical="center" textRotation="90" wrapText="1"/>
    </xf>
    <xf numFmtId="0" fontId="16" fillId="0" borderId="50" xfId="0" applyFont="1" applyBorder="1" applyAlignment="1">
      <alignment horizontal="center" vertical="center" textRotation="90" wrapText="1"/>
    </xf>
    <xf numFmtId="0" fontId="0" fillId="13" borderId="49" xfId="0" applyFill="1" applyBorder="1" applyAlignment="1">
      <alignment horizontal="center"/>
    </xf>
    <xf numFmtId="0" fontId="3" fillId="13" borderId="48" xfId="0" applyFont="1" applyFill="1" applyBorder="1" applyAlignment="1">
      <alignment horizontal="center"/>
    </xf>
    <xf numFmtId="0" fontId="0" fillId="13" borderId="48" xfId="0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61" xfId="0" applyFont="1" applyBorder="1" applyAlignment="1">
      <alignment horizontal="center" vertical="center" textRotation="90" wrapText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17" fillId="9" borderId="7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1" fillId="0" borderId="64" xfId="0" applyFont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49" xfId="0" applyFont="1" applyBorder="1" applyAlignment="1">
      <alignment horizontal="center" vertical="center" textRotation="90" wrapText="1"/>
    </xf>
    <xf numFmtId="0" fontId="16" fillId="13" borderId="38" xfId="0" applyFont="1" applyFill="1" applyBorder="1" applyAlignment="1">
      <alignment horizontal="center" vertical="center" textRotation="90" wrapText="1"/>
    </xf>
    <xf numFmtId="0" fontId="16" fillId="13" borderId="2" xfId="0" applyFont="1" applyFill="1" applyBorder="1" applyAlignment="1">
      <alignment horizontal="center" vertical="center" textRotation="90" wrapText="1"/>
    </xf>
    <xf numFmtId="0" fontId="16" fillId="13" borderId="52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7" fillId="12" borderId="7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4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42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29" xfId="0" applyFont="1" applyBorder="1" applyAlignment="1">
      <alignment horizontal="center" vertical="center" textRotation="90" wrapText="1"/>
    </xf>
    <xf numFmtId="0" fontId="5" fillId="5" borderId="44" xfId="0" applyFont="1" applyFill="1" applyBorder="1" applyAlignment="1">
      <alignment horizontal="right" vertical="center" textRotation="90" wrapText="1"/>
    </xf>
    <xf numFmtId="0" fontId="5" fillId="5" borderId="13" xfId="0" applyFont="1" applyFill="1" applyBorder="1" applyAlignment="1">
      <alignment horizontal="right" vertical="center" textRotation="90" wrapText="1"/>
    </xf>
    <xf numFmtId="0" fontId="5" fillId="5" borderId="41" xfId="0" applyFont="1" applyFill="1" applyBorder="1" applyAlignment="1">
      <alignment horizontal="right" vertical="center" textRotation="90" wrapText="1"/>
    </xf>
    <xf numFmtId="0" fontId="15" fillId="0" borderId="28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left" vertical="top" wrapText="1"/>
    </xf>
    <xf numFmtId="0" fontId="8" fillId="16" borderId="18" xfId="0" applyFont="1" applyFill="1" applyBorder="1" applyAlignment="1">
      <alignment horizontal="left" vertical="top" wrapText="1"/>
    </xf>
    <xf numFmtId="0" fontId="8" fillId="16" borderId="8" xfId="0" applyFont="1" applyFill="1" applyBorder="1" applyAlignment="1">
      <alignment horizontal="left" vertical="top" wrapText="1"/>
    </xf>
    <xf numFmtId="0" fontId="8" fillId="16" borderId="9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/>
    </xf>
    <xf numFmtId="0" fontId="1" fillId="13" borderId="3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2" fillId="13" borderId="29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" fillId="18" borderId="33" xfId="0" applyFont="1" applyFill="1" applyBorder="1" applyAlignment="1">
      <alignment horizontal="center"/>
    </xf>
    <xf numFmtId="0" fontId="1" fillId="18" borderId="36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textRotation="90" wrapText="1"/>
    </xf>
    <xf numFmtId="0" fontId="5" fillId="3" borderId="20" xfId="0" applyFont="1" applyFill="1" applyBorder="1" applyAlignment="1">
      <alignment horizontal="right" vertical="center" textRotation="90" wrapText="1"/>
    </xf>
    <xf numFmtId="0" fontId="5" fillId="3" borderId="21" xfId="0" applyFont="1" applyFill="1" applyBorder="1" applyAlignment="1">
      <alignment horizontal="right" vertical="center" textRotation="90" wrapText="1"/>
    </xf>
    <xf numFmtId="0" fontId="5" fillId="4" borderId="19" xfId="0" applyFont="1" applyFill="1" applyBorder="1" applyAlignment="1">
      <alignment horizontal="right" vertical="center" textRotation="90" wrapText="1"/>
    </xf>
    <xf numFmtId="0" fontId="5" fillId="4" borderId="20" xfId="0" applyFont="1" applyFill="1" applyBorder="1" applyAlignment="1">
      <alignment horizontal="right" vertical="center" textRotation="90" wrapText="1"/>
    </xf>
    <xf numFmtId="0" fontId="5" fillId="4" borderId="21" xfId="0" applyFont="1" applyFill="1" applyBorder="1" applyAlignment="1">
      <alignment horizontal="right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3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 textRotation="90" wrapText="1"/>
    </xf>
    <xf numFmtId="0" fontId="13" fillId="0" borderId="25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 textRotation="90" wrapText="1"/>
    </xf>
    <xf numFmtId="0" fontId="13" fillId="0" borderId="35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13" fillId="0" borderId="40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right" vertical="center" textRotation="90" wrapText="1"/>
    </xf>
    <xf numFmtId="0" fontId="1" fillId="18" borderId="39" xfId="0" applyFont="1" applyFill="1" applyBorder="1" applyAlignment="1">
      <alignment horizontal="center"/>
    </xf>
    <xf numFmtId="0" fontId="1" fillId="18" borderId="3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 textRotation="90" wrapText="1"/>
    </xf>
    <xf numFmtId="0" fontId="5" fillId="6" borderId="20" xfId="0" applyFont="1" applyFill="1" applyBorder="1" applyAlignment="1">
      <alignment horizontal="center" vertical="center" textRotation="90" wrapText="1"/>
    </xf>
    <xf numFmtId="0" fontId="5" fillId="6" borderId="21" xfId="0" applyFont="1" applyFill="1" applyBorder="1" applyAlignment="1">
      <alignment horizontal="center" vertical="center" textRotation="90" wrapText="1"/>
    </xf>
    <xf numFmtId="0" fontId="3" fillId="1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62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 textRotation="90" wrapText="1"/>
    </xf>
    <xf numFmtId="0" fontId="3" fillId="13" borderId="20" xfId="0" applyFont="1" applyFill="1" applyBorder="1" applyAlignment="1">
      <alignment horizontal="center" vertical="center" textRotation="90" wrapText="1"/>
    </xf>
    <xf numFmtId="0" fontId="5" fillId="13" borderId="46" xfId="0" applyFont="1" applyFill="1" applyBorder="1" applyAlignment="1">
      <alignment horizontal="center" vertical="center" textRotation="90" wrapText="1"/>
    </xf>
    <xf numFmtId="0" fontId="5" fillId="13" borderId="38" xfId="0" applyFont="1" applyFill="1" applyBorder="1" applyAlignment="1">
      <alignment horizontal="center" vertical="center" textRotation="90" wrapText="1"/>
    </xf>
    <xf numFmtId="0" fontId="5" fillId="13" borderId="3" xfId="0" applyFont="1" applyFill="1" applyBorder="1" applyAlignment="1">
      <alignment horizontal="center" vertical="center" textRotation="90" wrapText="1"/>
    </xf>
    <xf numFmtId="0" fontId="5" fillId="13" borderId="2" xfId="0" applyFont="1" applyFill="1" applyBorder="1" applyAlignment="1">
      <alignment horizontal="center" vertical="center" textRotation="90" wrapText="1"/>
    </xf>
    <xf numFmtId="0" fontId="5" fillId="13" borderId="49" xfId="0" applyFont="1" applyFill="1" applyBorder="1" applyAlignment="1">
      <alignment horizontal="center" vertical="center" textRotation="90" wrapText="1"/>
    </xf>
    <xf numFmtId="0" fontId="5" fillId="13" borderId="52" xfId="0" applyFont="1" applyFill="1" applyBorder="1" applyAlignment="1">
      <alignment horizontal="center" vertical="center" textRotation="90" wrapText="1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0" fillId="13" borderId="62" xfId="0" applyFill="1" applyBorder="1" applyAlignment="1">
      <alignment horizontal="center"/>
    </xf>
    <xf numFmtId="0" fontId="11" fillId="13" borderId="4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1" xfId="0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26" fillId="18" borderId="60" xfId="0" applyFont="1" applyFill="1" applyBorder="1" applyAlignment="1">
      <alignment horizontal="center"/>
    </xf>
    <xf numFmtId="0" fontId="16" fillId="0" borderId="38" xfId="0" applyFont="1" applyBorder="1" applyAlignment="1">
      <alignment horizontal="left" vertical="center" textRotation="90" wrapText="1"/>
    </xf>
    <xf numFmtId="0" fontId="16" fillId="0" borderId="2" xfId="0" applyFont="1" applyBorder="1" applyAlignment="1">
      <alignment horizontal="left" vertical="center" textRotation="90" wrapText="1"/>
    </xf>
    <xf numFmtId="0" fontId="16" fillId="0" borderId="52" xfId="0" applyFont="1" applyBorder="1" applyAlignment="1">
      <alignment horizontal="left" vertical="center" textRotation="90" wrapText="1"/>
    </xf>
    <xf numFmtId="0" fontId="11" fillId="13" borderId="38" xfId="0" applyFont="1" applyFill="1" applyBorder="1" applyAlignment="1">
      <alignment horizontal="center" vertical="center" textRotation="90" wrapText="1"/>
    </xf>
    <xf numFmtId="0" fontId="11" fillId="13" borderId="47" xfId="0" applyFont="1" applyFill="1" applyBorder="1" applyAlignment="1">
      <alignment horizontal="center" vertical="center" textRotation="90" wrapText="1"/>
    </xf>
    <xf numFmtId="0" fontId="11" fillId="13" borderId="2" xfId="0" applyFont="1" applyFill="1" applyBorder="1" applyAlignment="1">
      <alignment horizontal="center" vertical="center" textRotation="90" wrapText="1"/>
    </xf>
    <xf numFmtId="0" fontId="11" fillId="13" borderId="48" xfId="0" applyFont="1" applyFill="1" applyBorder="1" applyAlignment="1">
      <alignment horizontal="center" vertical="center" textRotation="90" wrapText="1"/>
    </xf>
    <xf numFmtId="0" fontId="11" fillId="13" borderId="52" xfId="0" applyFont="1" applyFill="1" applyBorder="1" applyAlignment="1">
      <alignment horizontal="center" vertical="center" textRotation="90" wrapText="1"/>
    </xf>
    <xf numFmtId="0" fontId="11" fillId="13" borderId="50" xfId="0" applyFont="1" applyFill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15" borderId="16" xfId="0" applyFont="1" applyFill="1" applyBorder="1" applyAlignment="1">
      <alignment horizontal="center" vertical="center" textRotation="90" wrapText="1"/>
    </xf>
    <xf numFmtId="0" fontId="11" fillId="15" borderId="0" xfId="0" applyFont="1" applyFill="1" applyAlignment="1">
      <alignment horizontal="center" vertical="center" textRotation="90" wrapText="1"/>
    </xf>
    <xf numFmtId="0" fontId="11" fillId="15" borderId="18" xfId="0" applyFont="1" applyFill="1" applyBorder="1" applyAlignment="1">
      <alignment horizontal="center" vertical="center" textRotation="90" wrapText="1"/>
    </xf>
    <xf numFmtId="0" fontId="17" fillId="2" borderId="19" xfId="0" applyFont="1" applyFill="1" applyBorder="1" applyAlignment="1">
      <alignment horizontal="center" vertical="center" textRotation="90" wrapText="1"/>
    </xf>
    <xf numFmtId="0" fontId="17" fillId="2" borderId="20" xfId="0" applyFont="1" applyFill="1" applyBorder="1" applyAlignment="1">
      <alignment horizontal="center" vertical="center" textRotation="90" wrapText="1"/>
    </xf>
    <xf numFmtId="0" fontId="17" fillId="2" borderId="21" xfId="0" applyFont="1" applyFill="1" applyBorder="1" applyAlignment="1">
      <alignment horizontal="center" vertical="center" textRotation="90" wrapText="1"/>
    </xf>
    <xf numFmtId="0" fontId="12" fillId="6" borderId="19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5" fillId="13" borderId="47" xfId="0" applyFont="1" applyFill="1" applyBorder="1" applyAlignment="1">
      <alignment horizontal="center" vertical="center" textRotation="90" wrapText="1"/>
    </xf>
    <xf numFmtId="0" fontId="5" fillId="13" borderId="48" xfId="0" applyFont="1" applyFill="1" applyBorder="1" applyAlignment="1">
      <alignment horizontal="center" vertical="center" textRotation="90" wrapText="1"/>
    </xf>
    <xf numFmtId="0" fontId="5" fillId="13" borderId="50" xfId="0" applyFont="1" applyFill="1" applyBorder="1" applyAlignment="1">
      <alignment horizontal="center" vertical="center" textRotation="90" wrapText="1"/>
    </xf>
    <xf numFmtId="0" fontId="11" fillId="13" borderId="65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 textRotation="90" wrapText="1"/>
    </xf>
    <xf numFmtId="0" fontId="3" fillId="14" borderId="0" xfId="0" applyFont="1" applyFill="1" applyAlignment="1">
      <alignment horizontal="center" vertical="center" textRotation="90" wrapText="1"/>
    </xf>
    <xf numFmtId="0" fontId="11" fillId="14" borderId="16" xfId="0" applyFont="1" applyFill="1" applyBorder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6" fillId="15" borderId="15" xfId="0" applyFont="1" applyFill="1" applyBorder="1" applyAlignment="1">
      <alignment horizontal="center" vertical="center" textRotation="90" wrapText="1"/>
    </xf>
    <xf numFmtId="0" fontId="16" fillId="15" borderId="0" xfId="0" applyFont="1" applyFill="1" applyAlignment="1">
      <alignment horizontal="center" vertical="center" textRotation="90" wrapText="1"/>
    </xf>
    <xf numFmtId="0" fontId="11" fillId="0" borderId="49" xfId="0" applyFont="1" applyBorder="1" applyAlignment="1">
      <alignment horizontal="center" vertical="center" textRotation="90" wrapText="1"/>
    </xf>
    <xf numFmtId="0" fontId="0" fillId="13" borderId="50" xfId="0" applyFill="1" applyBorder="1" applyAlignment="1">
      <alignment horizont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colors>
    <mruColors>
      <color rgb="FF00FF99"/>
      <color rgb="FF6DC1A5"/>
      <color rgb="FF66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85"/>
  <sheetViews>
    <sheetView tabSelected="1" zoomScaleNormal="100" workbookViewId="0">
      <selection activeCell="AD68" sqref="AD68"/>
    </sheetView>
  </sheetViews>
  <sheetFormatPr baseColWidth="10" defaultRowHeight="12.75" x14ac:dyDescent="0.2"/>
  <cols>
    <col min="1" max="1" width="4" customWidth="1"/>
    <col min="2" max="2" width="3.140625" customWidth="1"/>
    <col min="3" max="3" width="35.28515625" customWidth="1"/>
    <col min="4" max="4" width="3" customWidth="1"/>
    <col min="5" max="5" width="2.28515625" customWidth="1"/>
    <col min="6" max="6" width="3" customWidth="1"/>
    <col min="7" max="7" width="2.42578125" customWidth="1"/>
    <col min="8" max="8" width="3.42578125" customWidth="1"/>
    <col min="9" max="9" width="3.7109375" customWidth="1"/>
    <col min="10" max="10" width="7.140625" customWidth="1"/>
    <col min="11" max="11" width="4.5703125" customWidth="1"/>
    <col min="12" max="12" width="4.7109375" customWidth="1"/>
    <col min="13" max="13" width="5" customWidth="1"/>
    <col min="14" max="14" width="7.140625" customWidth="1"/>
    <col min="15" max="15" width="7.5703125" customWidth="1"/>
    <col min="16" max="17" width="5.140625" customWidth="1"/>
    <col min="18" max="18" width="8.28515625" customWidth="1"/>
    <col min="19" max="19" width="5.28515625" customWidth="1"/>
    <col min="20" max="20" width="5.140625" customWidth="1"/>
    <col min="21" max="21" width="4.5703125" customWidth="1"/>
    <col min="22" max="22" width="6.28515625" customWidth="1"/>
    <col min="23" max="23" width="4.85546875" customWidth="1"/>
    <col min="24" max="24" width="6" customWidth="1"/>
    <col min="25" max="25" width="6.85546875" customWidth="1"/>
    <col min="26" max="26" width="4.85546875" customWidth="1"/>
    <col min="27" max="27" width="4.5703125" customWidth="1"/>
    <col min="28" max="28" width="5.85546875" customWidth="1"/>
  </cols>
  <sheetData>
    <row r="1" spans="2:30" ht="10.5" customHeight="1" x14ac:dyDescent="0.2">
      <c r="B1" s="262" t="s">
        <v>18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4"/>
      <c r="W1" s="230" t="s">
        <v>25</v>
      </c>
      <c r="X1" s="231"/>
      <c r="Y1" s="231"/>
      <c r="Z1" s="231"/>
      <c r="AA1" s="232"/>
    </row>
    <row r="2" spans="2:30" ht="11.25" customHeight="1" thickBot="1" x14ac:dyDescent="0.25">
      <c r="B2" s="265" t="s">
        <v>19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7"/>
      <c r="W2" s="233" t="s">
        <v>43</v>
      </c>
      <c r="X2" s="234"/>
      <c r="Y2" s="234"/>
      <c r="Z2" s="234"/>
      <c r="AA2" s="235"/>
    </row>
    <row r="3" spans="2:30" ht="11.25" customHeight="1" x14ac:dyDescent="0.2">
      <c r="B3" s="265" t="s">
        <v>20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236">
        <v>2025</v>
      </c>
      <c r="X3" s="237"/>
      <c r="Y3" s="237"/>
      <c r="Z3" s="237"/>
      <c r="AA3" s="238"/>
    </row>
    <row r="4" spans="2:30" ht="10.5" customHeight="1" thickBot="1" x14ac:dyDescent="0.25">
      <c r="B4" s="227" t="s">
        <v>27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9"/>
      <c r="W4" s="239"/>
      <c r="X4" s="240"/>
      <c r="Y4" s="240"/>
      <c r="Z4" s="240"/>
      <c r="AA4" s="241"/>
    </row>
    <row r="5" spans="2:30" ht="15" customHeight="1" thickBot="1" x14ac:dyDescent="0.25">
      <c r="B5" s="272" t="s">
        <v>62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4"/>
    </row>
    <row r="6" spans="2:30" ht="21" customHeight="1" thickBot="1" x14ac:dyDescent="0.25">
      <c r="B6" s="152" t="s">
        <v>44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271"/>
      <c r="O6" s="268" t="s">
        <v>31</v>
      </c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70"/>
    </row>
    <row r="7" spans="2:30" ht="29.25" customHeight="1" thickBot="1" x14ac:dyDescent="0.25">
      <c r="B7" s="175" t="s">
        <v>83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7"/>
    </row>
    <row r="8" spans="2:30" ht="18.75" customHeight="1" thickBot="1" x14ac:dyDescent="0.25">
      <c r="B8" s="178" t="s">
        <v>98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0" t="s">
        <v>99</v>
      </c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2"/>
    </row>
    <row r="9" spans="2:30" ht="18" customHeight="1" thickBot="1" x14ac:dyDescent="0.25">
      <c r="B9" s="146" t="s">
        <v>28</v>
      </c>
      <c r="C9" s="147"/>
      <c r="D9" s="261" t="s">
        <v>97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8"/>
    </row>
    <row r="10" spans="2:30" ht="19.5" customHeight="1" thickBot="1" x14ac:dyDescent="0.25">
      <c r="B10" s="148"/>
      <c r="C10" s="149"/>
      <c r="D10" s="275" t="s">
        <v>74</v>
      </c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7"/>
    </row>
    <row r="11" spans="2:30" ht="72.75" customHeight="1" thickBot="1" x14ac:dyDescent="0.25">
      <c r="B11" s="150" t="s">
        <v>17</v>
      </c>
      <c r="C11" s="151"/>
      <c r="D11" s="302" t="s">
        <v>86</v>
      </c>
      <c r="E11" s="303"/>
      <c r="F11" s="303"/>
      <c r="G11" s="303"/>
      <c r="H11" s="303"/>
      <c r="I11" s="303"/>
      <c r="J11" s="303"/>
      <c r="K11" s="301"/>
      <c r="L11" s="302" t="s">
        <v>88</v>
      </c>
      <c r="M11" s="303"/>
      <c r="N11" s="303"/>
      <c r="O11" s="303"/>
      <c r="P11" s="301"/>
      <c r="Q11" s="302" t="s">
        <v>89</v>
      </c>
      <c r="R11" s="303"/>
      <c r="S11" s="303"/>
      <c r="T11" s="303"/>
      <c r="U11" s="301"/>
      <c r="V11" s="299" t="s">
        <v>96</v>
      </c>
      <c r="W11" s="300"/>
      <c r="X11" s="300"/>
      <c r="Y11" s="300"/>
      <c r="Z11" s="301"/>
      <c r="AA11" s="402" t="s">
        <v>33</v>
      </c>
      <c r="AB11" s="208" t="s">
        <v>79</v>
      </c>
      <c r="AC11" s="103"/>
      <c r="AD11" s="103"/>
    </row>
    <row r="12" spans="2:30" ht="24.75" customHeight="1" thickBot="1" x14ac:dyDescent="0.25">
      <c r="B12" s="152" t="s">
        <v>29</v>
      </c>
      <c r="C12" s="271"/>
      <c r="D12" s="340" t="s">
        <v>23</v>
      </c>
      <c r="E12" s="341"/>
      <c r="F12" s="340" t="s">
        <v>21</v>
      </c>
      <c r="G12" s="341"/>
      <c r="H12" s="346" t="s">
        <v>77</v>
      </c>
      <c r="I12" s="347"/>
      <c r="J12" s="352" t="s">
        <v>87</v>
      </c>
      <c r="K12" s="334" t="s">
        <v>45</v>
      </c>
      <c r="L12" s="349" t="s">
        <v>106</v>
      </c>
      <c r="M12" s="278" t="s">
        <v>21</v>
      </c>
      <c r="N12" s="278" t="s">
        <v>22</v>
      </c>
      <c r="O12" s="355" t="s">
        <v>24</v>
      </c>
      <c r="P12" s="337" t="s">
        <v>36</v>
      </c>
      <c r="Q12" s="280" t="s">
        <v>90</v>
      </c>
      <c r="R12" s="283" t="s">
        <v>47</v>
      </c>
      <c r="S12" s="286" t="s">
        <v>92</v>
      </c>
      <c r="T12" s="289" t="s">
        <v>91</v>
      </c>
      <c r="U12" s="292" t="s">
        <v>48</v>
      </c>
      <c r="V12" s="295" t="s">
        <v>93</v>
      </c>
      <c r="W12" s="284" t="s">
        <v>21</v>
      </c>
      <c r="X12" s="287" t="s">
        <v>94</v>
      </c>
      <c r="Y12" s="290" t="s">
        <v>95</v>
      </c>
      <c r="Z12" s="358" t="s">
        <v>26</v>
      </c>
      <c r="AA12" s="403"/>
      <c r="AB12" s="209"/>
    </row>
    <row r="13" spans="2:30" ht="19.5" customHeight="1" thickBot="1" x14ac:dyDescent="0.25">
      <c r="B13" s="297" t="s">
        <v>46</v>
      </c>
      <c r="C13" s="298"/>
      <c r="D13" s="342"/>
      <c r="E13" s="343"/>
      <c r="F13" s="342"/>
      <c r="G13" s="343"/>
      <c r="H13" s="348"/>
      <c r="I13" s="349"/>
      <c r="J13" s="353"/>
      <c r="K13" s="335"/>
      <c r="L13" s="349"/>
      <c r="M13" s="279"/>
      <c r="N13" s="279"/>
      <c r="O13" s="355"/>
      <c r="P13" s="338"/>
      <c r="Q13" s="281"/>
      <c r="R13" s="284"/>
      <c r="S13" s="287"/>
      <c r="T13" s="290"/>
      <c r="U13" s="293"/>
      <c r="V13" s="295"/>
      <c r="W13" s="284"/>
      <c r="X13" s="287"/>
      <c r="Y13" s="290"/>
      <c r="Z13" s="359"/>
      <c r="AA13" s="403"/>
      <c r="AB13" s="209"/>
    </row>
    <row r="14" spans="2:30" ht="31.5" customHeight="1" thickBot="1" x14ac:dyDescent="0.35">
      <c r="B14" s="17"/>
      <c r="C14" s="16" t="s">
        <v>34</v>
      </c>
      <c r="D14" s="342"/>
      <c r="E14" s="343"/>
      <c r="F14" s="342"/>
      <c r="G14" s="343"/>
      <c r="H14" s="348"/>
      <c r="I14" s="349"/>
      <c r="J14" s="353"/>
      <c r="K14" s="335"/>
      <c r="L14" s="349"/>
      <c r="M14" s="279"/>
      <c r="N14" s="279"/>
      <c r="O14" s="355"/>
      <c r="P14" s="338"/>
      <c r="Q14" s="281"/>
      <c r="R14" s="284"/>
      <c r="S14" s="287"/>
      <c r="T14" s="290"/>
      <c r="U14" s="293"/>
      <c r="V14" s="295"/>
      <c r="W14" s="284"/>
      <c r="X14" s="287"/>
      <c r="Y14" s="290"/>
      <c r="Z14" s="359"/>
      <c r="AA14" s="403"/>
      <c r="AB14" s="209"/>
    </row>
    <row r="15" spans="2:30" ht="27" customHeight="1" thickBot="1" x14ac:dyDescent="0.25">
      <c r="B15" s="27"/>
      <c r="C15" s="85" t="s">
        <v>76</v>
      </c>
      <c r="D15" s="342"/>
      <c r="E15" s="343"/>
      <c r="F15" s="342"/>
      <c r="G15" s="343"/>
      <c r="H15" s="348"/>
      <c r="I15" s="349"/>
      <c r="J15" s="353"/>
      <c r="K15" s="335"/>
      <c r="L15" s="349"/>
      <c r="M15" s="279"/>
      <c r="N15" s="279"/>
      <c r="O15" s="355"/>
      <c r="P15" s="338"/>
      <c r="Q15" s="281"/>
      <c r="R15" s="284"/>
      <c r="S15" s="287"/>
      <c r="T15" s="290"/>
      <c r="U15" s="293"/>
      <c r="V15" s="295"/>
      <c r="W15" s="284"/>
      <c r="X15" s="287"/>
      <c r="Y15" s="290"/>
      <c r="Z15" s="359"/>
      <c r="AA15" s="403"/>
      <c r="AB15" s="209"/>
    </row>
    <row r="16" spans="2:30" ht="82.5" customHeight="1" thickBot="1" x14ac:dyDescent="0.25">
      <c r="B16" s="183" t="s">
        <v>11</v>
      </c>
      <c r="C16" s="184"/>
      <c r="D16" s="344"/>
      <c r="E16" s="345"/>
      <c r="F16" s="344"/>
      <c r="G16" s="345"/>
      <c r="H16" s="350"/>
      <c r="I16" s="351"/>
      <c r="J16" s="354"/>
      <c r="K16" s="336"/>
      <c r="L16" s="349"/>
      <c r="M16" s="279"/>
      <c r="N16" s="279"/>
      <c r="O16" s="355"/>
      <c r="P16" s="339"/>
      <c r="Q16" s="282"/>
      <c r="R16" s="285"/>
      <c r="S16" s="288"/>
      <c r="T16" s="291"/>
      <c r="U16" s="294"/>
      <c r="V16" s="296"/>
      <c r="W16" s="285"/>
      <c r="X16" s="288"/>
      <c r="Y16" s="291"/>
      <c r="Z16" s="360"/>
      <c r="AA16" s="403"/>
      <c r="AB16" s="209"/>
    </row>
    <row r="17" spans="2:28" ht="15" customHeight="1" thickBot="1" x14ac:dyDescent="0.25">
      <c r="B17" s="165" t="s">
        <v>10</v>
      </c>
      <c r="C17" s="308"/>
      <c r="D17" s="321">
        <v>2</v>
      </c>
      <c r="E17" s="322"/>
      <c r="F17" s="321">
        <v>5</v>
      </c>
      <c r="G17" s="322"/>
      <c r="H17" s="321">
        <v>5</v>
      </c>
      <c r="I17" s="322"/>
      <c r="J17" s="9">
        <v>8</v>
      </c>
      <c r="K17" s="385" t="s">
        <v>9</v>
      </c>
      <c r="L17" s="10">
        <v>2</v>
      </c>
      <c r="M17" s="10">
        <v>5</v>
      </c>
      <c r="N17" s="11">
        <v>10</v>
      </c>
      <c r="O17" s="11">
        <v>3</v>
      </c>
      <c r="P17" s="383" t="s">
        <v>9</v>
      </c>
      <c r="Q17" s="14">
        <v>2</v>
      </c>
      <c r="R17" s="15">
        <v>8</v>
      </c>
      <c r="S17" s="15">
        <v>6</v>
      </c>
      <c r="T17" s="9">
        <v>4</v>
      </c>
      <c r="U17" s="407" t="s">
        <v>9</v>
      </c>
      <c r="V17" s="12">
        <v>5</v>
      </c>
      <c r="W17" s="12">
        <v>2</v>
      </c>
      <c r="X17" s="12">
        <v>7</v>
      </c>
      <c r="Y17" s="13">
        <v>6</v>
      </c>
      <c r="Z17" s="405" t="s">
        <v>9</v>
      </c>
      <c r="AA17" s="403"/>
      <c r="AB17" s="209"/>
    </row>
    <row r="18" spans="2:28" ht="13.5" thickBot="1" x14ac:dyDescent="0.25">
      <c r="B18" s="48" t="s">
        <v>1</v>
      </c>
      <c r="C18" s="49" t="s">
        <v>0</v>
      </c>
      <c r="D18" s="323" t="s">
        <v>12</v>
      </c>
      <c r="E18" s="324"/>
      <c r="F18" s="356" t="s">
        <v>13</v>
      </c>
      <c r="G18" s="324"/>
      <c r="H18" s="357" t="s">
        <v>14</v>
      </c>
      <c r="I18" s="324"/>
      <c r="J18" s="82" t="s">
        <v>15</v>
      </c>
      <c r="K18" s="386"/>
      <c r="L18" s="75" t="s">
        <v>12</v>
      </c>
      <c r="M18" s="76" t="s">
        <v>13</v>
      </c>
      <c r="N18" s="76" t="s">
        <v>14</v>
      </c>
      <c r="O18" s="77" t="s">
        <v>15</v>
      </c>
      <c r="P18" s="384"/>
      <c r="Q18" s="75" t="s">
        <v>12</v>
      </c>
      <c r="R18" s="76" t="s">
        <v>13</v>
      </c>
      <c r="S18" s="76" t="s">
        <v>14</v>
      </c>
      <c r="T18" s="77" t="s">
        <v>15</v>
      </c>
      <c r="U18" s="408"/>
      <c r="V18" s="75" t="s">
        <v>12</v>
      </c>
      <c r="W18" s="76" t="s">
        <v>13</v>
      </c>
      <c r="X18" s="76" t="s">
        <v>14</v>
      </c>
      <c r="Y18" s="77" t="s">
        <v>15</v>
      </c>
      <c r="Z18" s="406"/>
      <c r="AA18" s="404"/>
      <c r="AB18" s="398"/>
    </row>
    <row r="19" spans="2:28" ht="12.95" customHeight="1" x14ac:dyDescent="0.25">
      <c r="B19" s="52" t="s">
        <v>2</v>
      </c>
      <c r="C19" s="53" t="s">
        <v>84</v>
      </c>
      <c r="D19" s="309">
        <v>2</v>
      </c>
      <c r="E19" s="310"/>
      <c r="F19" s="315">
        <v>2</v>
      </c>
      <c r="G19" s="316"/>
      <c r="H19" s="315">
        <v>5</v>
      </c>
      <c r="I19" s="316"/>
      <c r="J19" s="94">
        <v>7</v>
      </c>
      <c r="K19" s="70">
        <f>(D19+F19+H19+J19)*10%</f>
        <v>1.6</v>
      </c>
      <c r="L19" s="19"/>
      <c r="M19" s="22"/>
      <c r="N19" s="22"/>
      <c r="O19" s="24"/>
      <c r="P19" s="69">
        <f>(+O19+N19+M19+L19)*10%</f>
        <v>0</v>
      </c>
      <c r="Q19" s="95"/>
      <c r="R19" s="96"/>
      <c r="S19" s="96"/>
      <c r="T19" s="97"/>
      <c r="U19" s="68">
        <f>(T19+S19+R19+Q19)*15%</f>
        <v>0</v>
      </c>
      <c r="V19" s="99"/>
      <c r="W19" s="100"/>
      <c r="X19" s="100"/>
      <c r="Y19" s="101"/>
      <c r="Z19" s="67">
        <f>(Y19+X19+W19+V19)*10%</f>
        <v>0</v>
      </c>
      <c r="AA19" s="65">
        <f>(K19+P19+U19+Z19)</f>
        <v>1.6</v>
      </c>
      <c r="AB19" s="66">
        <f>(AA19)</f>
        <v>1.6</v>
      </c>
    </row>
    <row r="20" spans="2:28" ht="12.95" customHeight="1" x14ac:dyDescent="0.25">
      <c r="B20" s="3" t="s">
        <v>3</v>
      </c>
      <c r="C20" s="54" t="s">
        <v>85</v>
      </c>
      <c r="D20" s="309">
        <v>2</v>
      </c>
      <c r="E20" s="310"/>
      <c r="F20" s="315">
        <v>5</v>
      </c>
      <c r="G20" s="316"/>
      <c r="H20" s="315">
        <v>5</v>
      </c>
      <c r="I20" s="316"/>
      <c r="J20" s="94">
        <v>6</v>
      </c>
      <c r="K20" s="21">
        <f t="shared" ref="K20:K25" si="0">(D20+F20+H20+J20)*10%</f>
        <v>1.8</v>
      </c>
      <c r="L20" s="19"/>
      <c r="M20" s="22"/>
      <c r="N20" s="22"/>
      <c r="O20" s="24"/>
      <c r="P20" s="26">
        <f t="shared" ref="P20:P25" si="1">(+O20+N20+M20+L20)*10%</f>
        <v>0</v>
      </c>
      <c r="Q20" s="98"/>
      <c r="R20" s="96"/>
      <c r="S20" s="96"/>
      <c r="T20" s="97"/>
      <c r="U20" s="56">
        <f t="shared" ref="U20:U25" si="2">(T20+S20+R20+Q20)*15%</f>
        <v>0</v>
      </c>
      <c r="V20" s="102"/>
      <c r="W20" s="100"/>
      <c r="X20" s="100"/>
      <c r="Y20" s="101"/>
      <c r="Z20" s="57">
        <f t="shared" ref="Z20:Z25" si="3">(Y20+X20+W20+V20)*10%</f>
        <v>0</v>
      </c>
      <c r="AA20" s="18">
        <f t="shared" ref="AA20:AA25" si="4">(K20+P20+U20+Z20)</f>
        <v>1.8</v>
      </c>
      <c r="AB20" s="66">
        <f t="shared" ref="AB20:AB25" si="5">(AA20)</f>
        <v>1.8</v>
      </c>
    </row>
    <row r="21" spans="2:28" ht="12.95" customHeight="1" x14ac:dyDescent="0.25">
      <c r="B21" s="3" t="s">
        <v>4</v>
      </c>
      <c r="C21" s="54"/>
      <c r="D21" s="309"/>
      <c r="E21" s="310"/>
      <c r="F21" s="315"/>
      <c r="G21" s="316"/>
      <c r="H21" s="315"/>
      <c r="I21" s="316"/>
      <c r="J21" s="94"/>
      <c r="K21" s="21">
        <f t="shared" si="0"/>
        <v>0</v>
      </c>
      <c r="L21" s="19"/>
      <c r="M21" s="22"/>
      <c r="N21" s="22"/>
      <c r="O21" s="24"/>
      <c r="P21" s="26">
        <f t="shared" si="1"/>
        <v>0</v>
      </c>
      <c r="Q21" s="95"/>
      <c r="R21" s="96"/>
      <c r="S21" s="96"/>
      <c r="T21" s="97"/>
      <c r="U21" s="56">
        <f t="shared" si="2"/>
        <v>0</v>
      </c>
      <c r="V21" s="99"/>
      <c r="W21" s="100"/>
      <c r="X21" s="100"/>
      <c r="Y21" s="101"/>
      <c r="Z21" s="57">
        <f t="shared" si="3"/>
        <v>0</v>
      </c>
      <c r="AA21" s="18">
        <f t="shared" si="4"/>
        <v>0</v>
      </c>
      <c r="AB21" s="66">
        <f t="shared" si="5"/>
        <v>0</v>
      </c>
    </row>
    <row r="22" spans="2:28" ht="12.95" customHeight="1" x14ac:dyDescent="0.25">
      <c r="B22" s="3" t="s">
        <v>5</v>
      </c>
      <c r="C22" s="54"/>
      <c r="D22" s="309"/>
      <c r="E22" s="310"/>
      <c r="F22" s="315"/>
      <c r="G22" s="316"/>
      <c r="H22" s="315"/>
      <c r="I22" s="316"/>
      <c r="J22" s="94"/>
      <c r="K22" s="21">
        <f t="shared" si="0"/>
        <v>0</v>
      </c>
      <c r="L22" s="19"/>
      <c r="M22" s="22"/>
      <c r="N22" s="22"/>
      <c r="O22" s="24"/>
      <c r="P22" s="26">
        <f t="shared" si="1"/>
        <v>0</v>
      </c>
      <c r="Q22" s="95"/>
      <c r="R22" s="96"/>
      <c r="S22" s="96"/>
      <c r="T22" s="97"/>
      <c r="U22" s="56">
        <f t="shared" si="2"/>
        <v>0</v>
      </c>
      <c r="V22" s="99"/>
      <c r="W22" s="100"/>
      <c r="X22" s="100"/>
      <c r="Y22" s="101"/>
      <c r="Z22" s="57">
        <f t="shared" si="3"/>
        <v>0</v>
      </c>
      <c r="AA22" s="18">
        <f t="shared" si="4"/>
        <v>0</v>
      </c>
      <c r="AB22" s="66">
        <f t="shared" si="5"/>
        <v>0</v>
      </c>
    </row>
    <row r="23" spans="2:28" ht="12.95" customHeight="1" x14ac:dyDescent="0.25">
      <c r="B23" s="3" t="s">
        <v>6</v>
      </c>
      <c r="C23" s="54"/>
      <c r="D23" s="311"/>
      <c r="E23" s="312"/>
      <c r="F23" s="317"/>
      <c r="G23" s="318"/>
      <c r="H23" s="317"/>
      <c r="I23" s="318"/>
      <c r="J23" s="83"/>
      <c r="K23" s="21">
        <f t="shared" si="0"/>
        <v>0</v>
      </c>
      <c r="L23" s="19"/>
      <c r="M23" s="22"/>
      <c r="N23" s="22"/>
      <c r="O23" s="24"/>
      <c r="P23" s="26">
        <f t="shared" si="1"/>
        <v>0</v>
      </c>
      <c r="Q23" s="7"/>
      <c r="R23" s="1"/>
      <c r="S23" s="1"/>
      <c r="T23" s="6"/>
      <c r="U23" s="56">
        <f t="shared" si="2"/>
        <v>0</v>
      </c>
      <c r="V23" s="99"/>
      <c r="W23" s="100"/>
      <c r="X23" s="100"/>
      <c r="Y23" s="101"/>
      <c r="Z23" s="57">
        <f t="shared" si="3"/>
        <v>0</v>
      </c>
      <c r="AA23" s="18">
        <f t="shared" si="4"/>
        <v>0</v>
      </c>
      <c r="AB23" s="66">
        <f t="shared" si="5"/>
        <v>0</v>
      </c>
    </row>
    <row r="24" spans="2:28" ht="12.95" customHeight="1" x14ac:dyDescent="0.25">
      <c r="B24" s="3" t="s">
        <v>7</v>
      </c>
      <c r="C24" s="54"/>
      <c r="D24" s="311"/>
      <c r="E24" s="312"/>
      <c r="F24" s="317"/>
      <c r="G24" s="318"/>
      <c r="H24" s="317"/>
      <c r="I24" s="318"/>
      <c r="J24" s="83"/>
      <c r="K24" s="21">
        <f t="shared" si="0"/>
        <v>0</v>
      </c>
      <c r="L24" s="19"/>
      <c r="M24" s="22"/>
      <c r="N24" s="22"/>
      <c r="O24" s="24"/>
      <c r="P24" s="26">
        <f t="shared" si="1"/>
        <v>0</v>
      </c>
      <c r="Q24" s="7"/>
      <c r="R24" s="1"/>
      <c r="S24" s="1"/>
      <c r="T24" s="6"/>
      <c r="U24" s="56">
        <f t="shared" si="2"/>
        <v>0</v>
      </c>
      <c r="V24" s="20"/>
      <c r="W24" s="23"/>
      <c r="X24" s="23"/>
      <c r="Y24" s="25"/>
      <c r="Z24" s="57">
        <f t="shared" si="3"/>
        <v>0</v>
      </c>
      <c r="AA24" s="18">
        <f t="shared" si="4"/>
        <v>0</v>
      </c>
      <c r="AB24" s="66">
        <f t="shared" si="5"/>
        <v>0</v>
      </c>
    </row>
    <row r="25" spans="2:28" ht="12.95" customHeight="1" thickBot="1" x14ac:dyDescent="0.3">
      <c r="B25" s="30" t="s">
        <v>8</v>
      </c>
      <c r="C25" s="55"/>
      <c r="D25" s="313"/>
      <c r="E25" s="314"/>
      <c r="F25" s="319"/>
      <c r="G25" s="320"/>
      <c r="H25" s="319"/>
      <c r="I25" s="320"/>
      <c r="J25" s="84"/>
      <c r="K25" s="21">
        <f t="shared" si="0"/>
        <v>0</v>
      </c>
      <c r="L25" s="19"/>
      <c r="M25" s="22"/>
      <c r="N25" s="22"/>
      <c r="O25" s="24"/>
      <c r="P25" s="26">
        <f t="shared" si="1"/>
        <v>0</v>
      </c>
      <c r="Q25" s="7"/>
      <c r="R25" s="1"/>
      <c r="S25" s="1"/>
      <c r="T25" s="6"/>
      <c r="U25" s="56">
        <f t="shared" si="2"/>
        <v>0</v>
      </c>
      <c r="V25" s="20"/>
      <c r="W25" s="23"/>
      <c r="X25" s="23"/>
      <c r="Y25" s="25"/>
      <c r="Z25" s="57">
        <f t="shared" si="3"/>
        <v>0</v>
      </c>
      <c r="AA25" s="18">
        <f t="shared" si="4"/>
        <v>0</v>
      </c>
      <c r="AB25" s="66">
        <f t="shared" si="5"/>
        <v>0</v>
      </c>
    </row>
    <row r="26" spans="2:28" ht="74.25" customHeight="1" thickBot="1" x14ac:dyDescent="0.25">
      <c r="B26" s="50" t="s">
        <v>16</v>
      </c>
      <c r="C26" s="51" t="s">
        <v>32</v>
      </c>
      <c r="D26" s="304" t="s">
        <v>78</v>
      </c>
      <c r="E26" s="305"/>
      <c r="F26" s="305"/>
      <c r="G26" s="305"/>
      <c r="H26" s="305"/>
      <c r="I26" s="305"/>
      <c r="J26" s="305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7"/>
    </row>
    <row r="27" spans="2:28" ht="6.75" hidden="1" customHeight="1" x14ac:dyDescent="0.2"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8" s="34" customFormat="1" ht="16.5" customHeight="1" thickBot="1" x14ac:dyDescent="0.25"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2:28" ht="14.25" customHeight="1" x14ac:dyDescent="0.2">
      <c r="B29" s="262" t="s">
        <v>18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4"/>
      <c r="W29" s="230" t="s">
        <v>25</v>
      </c>
      <c r="X29" s="231"/>
      <c r="Y29" s="231"/>
      <c r="Z29" s="231"/>
      <c r="AA29" s="232"/>
    </row>
    <row r="30" spans="2:28" ht="12.75" customHeight="1" thickBot="1" x14ac:dyDescent="0.25">
      <c r="B30" s="265" t="s">
        <v>19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7"/>
      <c r="W30" s="233" t="s">
        <v>43</v>
      </c>
      <c r="X30" s="234"/>
      <c r="Y30" s="234"/>
      <c r="Z30" s="234"/>
      <c r="AA30" s="235"/>
    </row>
    <row r="31" spans="2:28" ht="12" customHeight="1" x14ac:dyDescent="0.2">
      <c r="B31" s="265" t="s">
        <v>20</v>
      </c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7"/>
      <c r="W31" s="236">
        <v>2025</v>
      </c>
      <c r="X31" s="237"/>
      <c r="Y31" s="237"/>
      <c r="Z31" s="237"/>
      <c r="AA31" s="238"/>
    </row>
    <row r="32" spans="2:28" ht="12" customHeight="1" thickBot="1" x14ac:dyDescent="0.25">
      <c r="B32" s="227" t="s">
        <v>27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9"/>
      <c r="W32" s="239"/>
      <c r="X32" s="240"/>
      <c r="Y32" s="240"/>
      <c r="Z32" s="240"/>
      <c r="AA32" s="241"/>
    </row>
    <row r="33" spans="2:28" ht="15.75" customHeight="1" thickBot="1" x14ac:dyDescent="0.25">
      <c r="B33" s="272" t="s">
        <v>62</v>
      </c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4"/>
    </row>
    <row r="34" spans="2:28" ht="18" customHeight="1" thickBot="1" x14ac:dyDescent="0.25">
      <c r="B34" s="152" t="s">
        <v>44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271"/>
      <c r="O34" s="268" t="s">
        <v>31</v>
      </c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70"/>
    </row>
    <row r="35" spans="2:28" ht="34.5" customHeight="1" thickBot="1" x14ac:dyDescent="0.25">
      <c r="B35" s="246" t="s">
        <v>56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8"/>
    </row>
    <row r="36" spans="2:28" ht="16.5" customHeight="1" thickBot="1" x14ac:dyDescent="0.25">
      <c r="B36" s="178" t="s">
        <v>102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80" t="s">
        <v>103</v>
      </c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2"/>
    </row>
    <row r="37" spans="2:28" ht="19.5" customHeight="1" thickBot="1" x14ac:dyDescent="0.25">
      <c r="B37" s="146" t="s">
        <v>28</v>
      </c>
      <c r="C37" s="147"/>
      <c r="D37" s="156" t="s">
        <v>100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8"/>
    </row>
    <row r="38" spans="2:28" ht="18.75" customHeight="1" thickBot="1" x14ac:dyDescent="0.25">
      <c r="B38" s="148"/>
      <c r="C38" s="149"/>
      <c r="D38" s="249" t="s">
        <v>49</v>
      </c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1"/>
    </row>
    <row r="39" spans="2:28" ht="76.5" customHeight="1" thickBot="1" x14ac:dyDescent="0.25">
      <c r="B39" s="156" t="s">
        <v>17</v>
      </c>
      <c r="C39" s="242"/>
      <c r="D39" s="191" t="s">
        <v>107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88" t="s">
        <v>41</v>
      </c>
      <c r="Q39" s="198" t="s">
        <v>108</v>
      </c>
      <c r="R39" s="199"/>
      <c r="S39" s="200"/>
      <c r="T39" s="200"/>
      <c r="U39" s="200"/>
      <c r="V39" s="200"/>
      <c r="W39" s="200"/>
      <c r="X39" s="200"/>
      <c r="Y39" s="200"/>
      <c r="Z39" s="193" t="s">
        <v>111</v>
      </c>
      <c r="AA39" s="196" t="s">
        <v>33</v>
      </c>
      <c r="AB39" s="208" t="s">
        <v>80</v>
      </c>
    </row>
    <row r="40" spans="2:28" ht="15.75" customHeight="1" thickBot="1" x14ac:dyDescent="0.25">
      <c r="B40" s="152" t="s">
        <v>29</v>
      </c>
      <c r="C40" s="153"/>
      <c r="D40" s="243" t="s">
        <v>57</v>
      </c>
      <c r="E40" s="162"/>
      <c r="F40" s="162"/>
      <c r="G40" s="162" t="s">
        <v>58</v>
      </c>
      <c r="H40" s="162"/>
      <c r="I40" s="162"/>
      <c r="J40" s="162" t="s">
        <v>59</v>
      </c>
      <c r="K40" s="162"/>
      <c r="L40" s="162" t="s">
        <v>60</v>
      </c>
      <c r="M40" s="162"/>
      <c r="N40" s="162" t="s">
        <v>61</v>
      </c>
      <c r="O40" s="201"/>
      <c r="P40" s="189"/>
      <c r="Q40" s="208" t="s">
        <v>109</v>
      </c>
      <c r="R40" s="399" t="s">
        <v>110</v>
      </c>
      <c r="S40" s="255" t="s">
        <v>38</v>
      </c>
      <c r="T40" s="258" t="s">
        <v>55</v>
      </c>
      <c r="U40" s="217" t="s">
        <v>52</v>
      </c>
      <c r="V40" s="217"/>
      <c r="W40" s="217" t="s">
        <v>53</v>
      </c>
      <c r="X40" s="217"/>
      <c r="Y40" s="220" t="s">
        <v>54</v>
      </c>
      <c r="Z40" s="194"/>
      <c r="AA40" s="197"/>
      <c r="AB40" s="209"/>
    </row>
    <row r="41" spans="2:28" ht="15.75" thickBot="1" x14ac:dyDescent="0.25">
      <c r="B41" s="152" t="s">
        <v>50</v>
      </c>
      <c r="C41" s="153"/>
      <c r="D41" s="244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202"/>
      <c r="P41" s="189"/>
      <c r="Q41" s="209"/>
      <c r="R41" s="400"/>
      <c r="S41" s="256"/>
      <c r="T41" s="259"/>
      <c r="U41" s="218"/>
      <c r="V41" s="218"/>
      <c r="W41" s="218"/>
      <c r="X41" s="218"/>
      <c r="Y41" s="221"/>
      <c r="Z41" s="194"/>
      <c r="AA41" s="197"/>
      <c r="AB41" s="209"/>
    </row>
    <row r="42" spans="2:28" ht="15" customHeight="1" thickBot="1" x14ac:dyDescent="0.35">
      <c r="B42" s="17"/>
      <c r="C42" s="32" t="s">
        <v>34</v>
      </c>
      <c r="D42" s="244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202"/>
      <c r="P42" s="189"/>
      <c r="Q42" s="209"/>
      <c r="R42" s="400"/>
      <c r="S42" s="256"/>
      <c r="T42" s="259"/>
      <c r="U42" s="218"/>
      <c r="V42" s="218"/>
      <c r="W42" s="218"/>
      <c r="X42" s="218"/>
      <c r="Y42" s="221"/>
      <c r="Z42" s="194"/>
      <c r="AA42" s="197"/>
      <c r="AB42" s="209"/>
    </row>
    <row r="43" spans="2:28" ht="12.75" customHeight="1" thickBot="1" x14ac:dyDescent="0.25">
      <c r="B43" s="27"/>
      <c r="C43" s="33" t="s">
        <v>35</v>
      </c>
      <c r="D43" s="244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202"/>
      <c r="P43" s="189"/>
      <c r="Q43" s="209"/>
      <c r="R43" s="400"/>
      <c r="S43" s="256"/>
      <c r="T43" s="259"/>
      <c r="U43" s="218"/>
      <c r="V43" s="218"/>
      <c r="W43" s="218"/>
      <c r="X43" s="218"/>
      <c r="Y43" s="221"/>
      <c r="Z43" s="194"/>
      <c r="AA43" s="197"/>
      <c r="AB43" s="209"/>
    </row>
    <row r="44" spans="2:28" ht="18" customHeight="1" thickBot="1" x14ac:dyDescent="0.25">
      <c r="B44" s="39"/>
      <c r="C44" s="38" t="s">
        <v>40</v>
      </c>
      <c r="D44" s="244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202"/>
      <c r="P44" s="189"/>
      <c r="Q44" s="209"/>
      <c r="R44" s="400"/>
      <c r="S44" s="256"/>
      <c r="T44" s="259"/>
      <c r="U44" s="218"/>
      <c r="V44" s="218"/>
      <c r="W44" s="218"/>
      <c r="X44" s="218"/>
      <c r="Y44" s="221"/>
      <c r="Z44" s="194"/>
      <c r="AA44" s="197"/>
      <c r="AB44" s="209"/>
    </row>
    <row r="45" spans="2:28" ht="18.75" customHeight="1" x14ac:dyDescent="0.2">
      <c r="B45" s="331" t="s">
        <v>39</v>
      </c>
      <c r="C45" s="332"/>
      <c r="D45" s="244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202"/>
      <c r="P45" s="189"/>
      <c r="Q45" s="209"/>
      <c r="R45" s="400"/>
      <c r="S45" s="256"/>
      <c r="T45" s="259"/>
      <c r="U45" s="218"/>
      <c r="V45" s="218"/>
      <c r="W45" s="218"/>
      <c r="X45" s="218"/>
      <c r="Y45" s="221"/>
      <c r="Z45" s="194"/>
      <c r="AA45" s="197"/>
      <c r="AB45" s="209"/>
    </row>
    <row r="46" spans="2:28" ht="20.25" customHeight="1" thickBot="1" x14ac:dyDescent="0.25">
      <c r="B46" s="183"/>
      <c r="C46" s="333"/>
      <c r="D46" s="245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4"/>
      <c r="P46" s="190"/>
      <c r="Q46" s="398"/>
      <c r="R46" s="401"/>
      <c r="S46" s="257"/>
      <c r="T46" s="260"/>
      <c r="U46" s="219"/>
      <c r="V46" s="219"/>
      <c r="W46" s="219"/>
      <c r="X46" s="219"/>
      <c r="Y46" s="222"/>
      <c r="Z46" s="195"/>
      <c r="AA46" s="197"/>
      <c r="AB46" s="209"/>
    </row>
    <row r="47" spans="2:28" ht="13.5" thickBot="1" x14ac:dyDescent="0.25">
      <c r="B47" s="165" t="s">
        <v>10</v>
      </c>
      <c r="C47" s="166"/>
      <c r="D47" s="215">
        <v>2</v>
      </c>
      <c r="E47" s="174"/>
      <c r="F47" s="174"/>
      <c r="G47" s="174">
        <v>4</v>
      </c>
      <c r="H47" s="174"/>
      <c r="I47" s="174"/>
      <c r="J47" s="174">
        <v>4</v>
      </c>
      <c r="K47" s="174"/>
      <c r="L47" s="174">
        <v>4</v>
      </c>
      <c r="M47" s="174"/>
      <c r="N47" s="174">
        <v>6</v>
      </c>
      <c r="O47" s="216"/>
      <c r="P47" s="211" t="s">
        <v>9</v>
      </c>
      <c r="Q47" s="73">
        <v>20</v>
      </c>
      <c r="R47" s="417" t="s">
        <v>9</v>
      </c>
      <c r="S47" s="122">
        <v>2</v>
      </c>
      <c r="T47" s="123">
        <v>3</v>
      </c>
      <c r="U47" s="252">
        <v>4</v>
      </c>
      <c r="V47" s="252"/>
      <c r="W47" s="252">
        <v>7</v>
      </c>
      <c r="X47" s="252"/>
      <c r="Y47" s="124">
        <v>4</v>
      </c>
      <c r="Z47" s="253" t="s">
        <v>9</v>
      </c>
      <c r="AA47" s="197"/>
      <c r="AB47" s="209"/>
    </row>
    <row r="48" spans="2:28" ht="13.5" thickBot="1" x14ac:dyDescent="0.25">
      <c r="B48" s="29" t="s">
        <v>1</v>
      </c>
      <c r="C48" s="40" t="s">
        <v>0</v>
      </c>
      <c r="D48" s="213" t="s">
        <v>12</v>
      </c>
      <c r="E48" s="136"/>
      <c r="F48" s="136"/>
      <c r="G48" s="132" t="s">
        <v>13</v>
      </c>
      <c r="H48" s="136"/>
      <c r="I48" s="136"/>
      <c r="J48" s="132" t="s">
        <v>14</v>
      </c>
      <c r="K48" s="136"/>
      <c r="L48" s="132" t="s">
        <v>15</v>
      </c>
      <c r="M48" s="136"/>
      <c r="N48" s="132" t="s">
        <v>37</v>
      </c>
      <c r="O48" s="214"/>
      <c r="P48" s="212"/>
      <c r="Q48" s="74" t="s">
        <v>12</v>
      </c>
      <c r="R48" s="418"/>
      <c r="S48" s="106" t="s">
        <v>13</v>
      </c>
      <c r="T48" s="120" t="s">
        <v>14</v>
      </c>
      <c r="U48" s="132" t="s">
        <v>15</v>
      </c>
      <c r="V48" s="136"/>
      <c r="W48" s="132" t="s">
        <v>37</v>
      </c>
      <c r="X48" s="136"/>
      <c r="Y48" s="121" t="s">
        <v>51</v>
      </c>
      <c r="Z48" s="254"/>
      <c r="AA48" s="197"/>
      <c r="AB48" s="209"/>
    </row>
    <row r="49" spans="2:28" ht="15" x14ac:dyDescent="0.25">
      <c r="B49" s="2" t="s">
        <v>2</v>
      </c>
      <c r="C49" s="105" t="s">
        <v>84</v>
      </c>
      <c r="D49" s="22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24"/>
      <c r="P49" s="37">
        <f>(N49+L49+J49+G49+D49)*15%</f>
        <v>0</v>
      </c>
      <c r="Q49" s="90"/>
      <c r="R49" s="107">
        <f>(Q49)*7.5%</f>
        <v>0</v>
      </c>
      <c r="S49" s="113"/>
      <c r="T49" s="104"/>
      <c r="U49" s="133"/>
      <c r="V49" s="133"/>
      <c r="W49" s="133"/>
      <c r="X49" s="133"/>
      <c r="Y49" s="114"/>
      <c r="Z49" s="110">
        <f>(Y49+W49+U49+T49+S49)*7.5%</f>
        <v>0</v>
      </c>
      <c r="AA49" s="86">
        <f>(Z49+R49+P49)</f>
        <v>0</v>
      </c>
      <c r="AB49" s="44">
        <f>(AA49)</f>
        <v>0</v>
      </c>
    </row>
    <row r="50" spans="2:28" ht="15" x14ac:dyDescent="0.25">
      <c r="B50" s="3" t="s">
        <v>3</v>
      </c>
      <c r="C50" s="8" t="s">
        <v>85</v>
      </c>
      <c r="D50" s="210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225"/>
      <c r="P50" s="71">
        <f t="shared" ref="P50:P55" si="6">(N50+L50+J50+G50+D50)*15%</f>
        <v>0</v>
      </c>
      <c r="Q50" s="89"/>
      <c r="R50" s="108">
        <f t="shared" ref="R50:R55" si="7">(Q50)*7.5%</f>
        <v>0</v>
      </c>
      <c r="S50" s="92"/>
      <c r="T50" s="104"/>
      <c r="U50" s="137"/>
      <c r="V50" s="137"/>
      <c r="W50" s="206"/>
      <c r="X50" s="206"/>
      <c r="Y50" s="93"/>
      <c r="Z50" s="111">
        <f t="shared" ref="Z50:Z55" si="8">(Y50+W50+U50+T50+S50)*7.5%</f>
        <v>0</v>
      </c>
      <c r="AA50" s="87">
        <f t="shared" ref="AA50:AA55" si="9">(Z50+R50+P50)</f>
        <v>0</v>
      </c>
      <c r="AB50" s="43">
        <f t="shared" ref="AB50:AB55" si="10">(AA50)</f>
        <v>0</v>
      </c>
    </row>
    <row r="51" spans="2:28" ht="15" x14ac:dyDescent="0.25">
      <c r="B51" s="3" t="s">
        <v>4</v>
      </c>
      <c r="C51" s="8"/>
      <c r="D51" s="210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225"/>
      <c r="P51" s="71">
        <f t="shared" si="6"/>
        <v>0</v>
      </c>
      <c r="Q51" s="90"/>
      <c r="R51" s="108">
        <f t="shared" si="7"/>
        <v>0</v>
      </c>
      <c r="S51" s="115"/>
      <c r="T51" s="104"/>
      <c r="U51" s="137"/>
      <c r="V51" s="137"/>
      <c r="W51" s="206"/>
      <c r="X51" s="206"/>
      <c r="Y51" s="116"/>
      <c r="Z51" s="111">
        <f t="shared" si="8"/>
        <v>0</v>
      </c>
      <c r="AA51" s="87">
        <f t="shared" si="9"/>
        <v>0</v>
      </c>
      <c r="AB51" s="43">
        <f t="shared" si="10"/>
        <v>0</v>
      </c>
    </row>
    <row r="52" spans="2:28" ht="13.5" customHeight="1" x14ac:dyDescent="0.25">
      <c r="B52" s="3" t="s">
        <v>5</v>
      </c>
      <c r="C52" s="8"/>
      <c r="D52" s="210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225"/>
      <c r="P52" s="71">
        <f t="shared" si="6"/>
        <v>0</v>
      </c>
      <c r="Q52" s="90"/>
      <c r="R52" s="108">
        <f t="shared" si="7"/>
        <v>0</v>
      </c>
      <c r="S52" s="115"/>
      <c r="T52" s="104"/>
      <c r="U52" s="137"/>
      <c r="V52" s="137"/>
      <c r="W52" s="206"/>
      <c r="X52" s="206"/>
      <c r="Y52" s="116"/>
      <c r="Z52" s="111">
        <f t="shared" si="8"/>
        <v>0</v>
      </c>
      <c r="AA52" s="87">
        <f t="shared" si="9"/>
        <v>0</v>
      </c>
      <c r="AB52" s="43">
        <f t="shared" si="10"/>
        <v>0</v>
      </c>
    </row>
    <row r="53" spans="2:28" ht="15" x14ac:dyDescent="0.25">
      <c r="B53" s="3" t="s">
        <v>6</v>
      </c>
      <c r="C53" s="8"/>
      <c r="D53" s="210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225"/>
      <c r="P53" s="71">
        <f t="shared" si="6"/>
        <v>0</v>
      </c>
      <c r="Q53" s="90"/>
      <c r="R53" s="108">
        <f t="shared" si="7"/>
        <v>0</v>
      </c>
      <c r="S53" s="115"/>
      <c r="T53" s="104"/>
      <c r="U53" s="137"/>
      <c r="V53" s="137"/>
      <c r="W53" s="206"/>
      <c r="X53" s="206"/>
      <c r="Y53" s="116"/>
      <c r="Z53" s="111">
        <f t="shared" si="8"/>
        <v>0</v>
      </c>
      <c r="AA53" s="87">
        <f t="shared" si="9"/>
        <v>0</v>
      </c>
      <c r="AB53" s="43">
        <f t="shared" si="10"/>
        <v>0</v>
      </c>
    </row>
    <row r="54" spans="2:28" ht="15" x14ac:dyDescent="0.25">
      <c r="B54" s="3" t="s">
        <v>7</v>
      </c>
      <c r="C54" s="8"/>
      <c r="D54" s="210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225"/>
      <c r="P54" s="71">
        <f t="shared" si="6"/>
        <v>0</v>
      </c>
      <c r="Q54" s="90"/>
      <c r="R54" s="108">
        <f t="shared" si="7"/>
        <v>0</v>
      </c>
      <c r="S54" s="115"/>
      <c r="T54" s="104"/>
      <c r="U54" s="137"/>
      <c r="V54" s="137"/>
      <c r="W54" s="206"/>
      <c r="X54" s="206"/>
      <c r="Y54" s="116"/>
      <c r="Z54" s="111">
        <f t="shared" si="8"/>
        <v>0</v>
      </c>
      <c r="AA54" s="87">
        <f t="shared" si="9"/>
        <v>0</v>
      </c>
      <c r="AB54" s="43">
        <f t="shared" si="10"/>
        <v>0</v>
      </c>
    </row>
    <row r="55" spans="2:28" ht="15.75" thickBot="1" x14ac:dyDescent="0.3">
      <c r="B55" s="30" t="s">
        <v>8</v>
      </c>
      <c r="C55" s="31"/>
      <c r="D55" s="223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420"/>
      <c r="P55" s="72">
        <f t="shared" si="6"/>
        <v>0</v>
      </c>
      <c r="Q55" s="91"/>
      <c r="R55" s="109">
        <f t="shared" si="7"/>
        <v>0</v>
      </c>
      <c r="S55" s="117"/>
      <c r="T55" s="118"/>
      <c r="U55" s="205"/>
      <c r="V55" s="205"/>
      <c r="W55" s="207"/>
      <c r="X55" s="207"/>
      <c r="Y55" s="119"/>
      <c r="Z55" s="112">
        <f t="shared" si="8"/>
        <v>0</v>
      </c>
      <c r="AA55" s="88">
        <f t="shared" si="9"/>
        <v>0</v>
      </c>
      <c r="AB55" s="58">
        <f t="shared" si="10"/>
        <v>0</v>
      </c>
    </row>
    <row r="56" spans="2:28" ht="43.5" customHeight="1" thickBot="1" x14ac:dyDescent="0.25">
      <c r="B56" s="28" t="s">
        <v>16</v>
      </c>
      <c r="C56" s="36" t="s">
        <v>32</v>
      </c>
      <c r="D56" s="185" t="s">
        <v>72</v>
      </c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7"/>
    </row>
    <row r="57" spans="2:28" s="34" customFormat="1" ht="13.5" thickBot="1" x14ac:dyDescent="0.25"/>
    <row r="58" spans="2:28" x14ac:dyDescent="0.2">
      <c r="B58" s="262" t="s">
        <v>18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4"/>
      <c r="W58" s="230" t="s">
        <v>25</v>
      </c>
      <c r="X58" s="231"/>
      <c r="Y58" s="231"/>
      <c r="Z58" s="231"/>
      <c r="AA58" s="232"/>
    </row>
    <row r="59" spans="2:28" ht="13.5" thickBot="1" x14ac:dyDescent="0.25">
      <c r="B59" s="265" t="s">
        <v>19</v>
      </c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7"/>
      <c r="W59" s="233" t="s">
        <v>43</v>
      </c>
      <c r="X59" s="234"/>
      <c r="Y59" s="234"/>
      <c r="Z59" s="234"/>
      <c r="AA59" s="235"/>
    </row>
    <row r="60" spans="2:28" x14ac:dyDescent="0.2">
      <c r="B60" s="265" t="s">
        <v>20</v>
      </c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7"/>
      <c r="W60" s="236">
        <v>2025</v>
      </c>
      <c r="X60" s="237"/>
      <c r="Y60" s="237"/>
      <c r="Z60" s="237"/>
      <c r="AA60" s="238"/>
    </row>
    <row r="61" spans="2:28" ht="13.5" thickBot="1" x14ac:dyDescent="0.25">
      <c r="B61" s="227" t="s">
        <v>27</v>
      </c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9"/>
      <c r="W61" s="239"/>
      <c r="X61" s="240"/>
      <c r="Y61" s="240"/>
      <c r="Z61" s="240"/>
      <c r="AA61" s="241"/>
    </row>
    <row r="62" spans="2:28" ht="13.5" thickBot="1" x14ac:dyDescent="0.25">
      <c r="B62" s="272" t="s">
        <v>62</v>
      </c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4"/>
    </row>
    <row r="63" spans="2:28" ht="15.75" thickBot="1" x14ac:dyDescent="0.25">
      <c r="B63" s="152" t="s">
        <v>44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271"/>
      <c r="O63" s="268" t="s">
        <v>31</v>
      </c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70"/>
    </row>
    <row r="64" spans="2:28" ht="29.25" customHeight="1" thickBot="1" x14ac:dyDescent="0.25">
      <c r="B64" s="175" t="s">
        <v>63</v>
      </c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7"/>
    </row>
    <row r="65" spans="2:28" ht="16.5" thickBot="1" x14ac:dyDescent="0.25">
      <c r="B65" s="178" t="s">
        <v>104</v>
      </c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80" t="s">
        <v>105</v>
      </c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2"/>
    </row>
    <row r="66" spans="2:28" ht="15" customHeight="1" thickBot="1" x14ac:dyDescent="0.25">
      <c r="B66" s="146" t="s">
        <v>28</v>
      </c>
      <c r="C66" s="147"/>
      <c r="D66" s="156" t="s">
        <v>101</v>
      </c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8"/>
    </row>
    <row r="67" spans="2:28" ht="18" customHeight="1" thickBot="1" x14ac:dyDescent="0.25">
      <c r="B67" s="148"/>
      <c r="C67" s="149"/>
      <c r="D67" s="159" t="s">
        <v>75</v>
      </c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1"/>
    </row>
    <row r="68" spans="2:28" ht="64.5" customHeight="1" thickBot="1" x14ac:dyDescent="0.25">
      <c r="B68" s="150" t="s">
        <v>17</v>
      </c>
      <c r="C68" s="151"/>
      <c r="D68" s="381" t="s">
        <v>112</v>
      </c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413" t="s">
        <v>41</v>
      </c>
      <c r="Q68" s="381" t="s">
        <v>113</v>
      </c>
      <c r="R68" s="382"/>
      <c r="S68" s="382"/>
      <c r="T68" s="382"/>
      <c r="U68" s="382"/>
      <c r="V68" s="382"/>
      <c r="W68" s="382"/>
      <c r="X68" s="387"/>
      <c r="Y68" s="167" t="s">
        <v>36</v>
      </c>
      <c r="Z68" s="172" t="s">
        <v>33</v>
      </c>
      <c r="AA68" s="366" t="s">
        <v>81</v>
      </c>
      <c r="AB68" s="130" t="s">
        <v>82</v>
      </c>
    </row>
    <row r="69" spans="2:28" ht="29.25" customHeight="1" thickBot="1" x14ac:dyDescent="0.25">
      <c r="B69" s="152" t="s">
        <v>29</v>
      </c>
      <c r="C69" s="153"/>
      <c r="D69" s="243" t="s">
        <v>64</v>
      </c>
      <c r="E69" s="162"/>
      <c r="F69" s="162"/>
      <c r="G69" s="162"/>
      <c r="H69" s="162" t="s">
        <v>21</v>
      </c>
      <c r="I69" s="162"/>
      <c r="J69" s="162" t="s">
        <v>65</v>
      </c>
      <c r="K69" s="162"/>
      <c r="L69" s="389" t="s">
        <v>66</v>
      </c>
      <c r="M69" s="389"/>
      <c r="N69" s="392" t="s">
        <v>67</v>
      </c>
      <c r="O69" s="393"/>
      <c r="P69" s="414"/>
      <c r="Q69" s="368" t="s">
        <v>68</v>
      </c>
      <c r="R69" s="369"/>
      <c r="S69" s="369" t="s">
        <v>73</v>
      </c>
      <c r="T69" s="369"/>
      <c r="U69" s="140" t="s">
        <v>70</v>
      </c>
      <c r="V69" s="140"/>
      <c r="W69" s="369" t="s">
        <v>69</v>
      </c>
      <c r="X69" s="409"/>
      <c r="Y69" s="168"/>
      <c r="Z69" s="173"/>
      <c r="AA69" s="367"/>
      <c r="AB69" s="131"/>
    </row>
    <row r="70" spans="2:28" ht="20.25" customHeight="1" thickBot="1" x14ac:dyDescent="0.25">
      <c r="B70" s="152" t="s">
        <v>30</v>
      </c>
      <c r="C70" s="153"/>
      <c r="D70" s="244"/>
      <c r="E70" s="163"/>
      <c r="F70" s="163"/>
      <c r="G70" s="163"/>
      <c r="H70" s="163"/>
      <c r="I70" s="163"/>
      <c r="J70" s="163"/>
      <c r="K70" s="163"/>
      <c r="L70" s="390"/>
      <c r="M70" s="390"/>
      <c r="N70" s="394"/>
      <c r="O70" s="395"/>
      <c r="P70" s="414"/>
      <c r="Q70" s="370"/>
      <c r="R70" s="371"/>
      <c r="S70" s="371"/>
      <c r="T70" s="371"/>
      <c r="U70" s="141"/>
      <c r="V70" s="141"/>
      <c r="W70" s="371"/>
      <c r="X70" s="410"/>
      <c r="Y70" s="168"/>
      <c r="Z70" s="173"/>
      <c r="AA70" s="367"/>
      <c r="AB70" s="131"/>
    </row>
    <row r="71" spans="2:28" ht="105.75" customHeight="1" thickBot="1" x14ac:dyDescent="0.25">
      <c r="B71" s="154" t="s">
        <v>11</v>
      </c>
      <c r="C71" s="155"/>
      <c r="D71" s="419"/>
      <c r="E71" s="164"/>
      <c r="F71" s="164"/>
      <c r="G71" s="164"/>
      <c r="H71" s="164"/>
      <c r="I71" s="164"/>
      <c r="J71" s="164"/>
      <c r="K71" s="164"/>
      <c r="L71" s="391"/>
      <c r="M71" s="391"/>
      <c r="N71" s="396"/>
      <c r="O71" s="397"/>
      <c r="P71" s="414"/>
      <c r="Q71" s="372"/>
      <c r="R71" s="373"/>
      <c r="S71" s="373"/>
      <c r="T71" s="373"/>
      <c r="U71" s="142"/>
      <c r="V71" s="142"/>
      <c r="W71" s="373"/>
      <c r="X71" s="411"/>
      <c r="Y71" s="169"/>
      <c r="Z71" s="173"/>
      <c r="AA71" s="367"/>
      <c r="AB71" s="131"/>
    </row>
    <row r="72" spans="2:28" ht="13.5" thickBot="1" x14ac:dyDescent="0.25">
      <c r="B72" s="165" t="s">
        <v>10</v>
      </c>
      <c r="C72" s="166"/>
      <c r="D72" s="215">
        <v>2</v>
      </c>
      <c r="E72" s="174"/>
      <c r="F72" s="174"/>
      <c r="G72" s="174"/>
      <c r="H72" s="174">
        <v>2</v>
      </c>
      <c r="I72" s="174"/>
      <c r="J72" s="174">
        <v>4</v>
      </c>
      <c r="K72" s="174"/>
      <c r="L72" s="375">
        <v>6</v>
      </c>
      <c r="M72" s="375"/>
      <c r="N72" s="139">
        <v>6</v>
      </c>
      <c r="O72" s="412"/>
      <c r="P72" s="415" t="s">
        <v>9</v>
      </c>
      <c r="Q72" s="374">
        <v>2</v>
      </c>
      <c r="R72" s="375"/>
      <c r="S72" s="139">
        <v>7</v>
      </c>
      <c r="T72" s="139"/>
      <c r="U72" s="139">
        <v>7</v>
      </c>
      <c r="V72" s="139"/>
      <c r="W72" s="139">
        <v>4</v>
      </c>
      <c r="X72" s="412"/>
      <c r="Y72" s="170" t="s">
        <v>9</v>
      </c>
      <c r="Z72" s="173"/>
      <c r="AA72" s="367"/>
      <c r="AB72" s="131"/>
    </row>
    <row r="73" spans="2:28" ht="12.75" customHeight="1" thickBot="1" x14ac:dyDescent="0.25">
      <c r="B73" s="29" t="s">
        <v>1</v>
      </c>
      <c r="C73" s="40" t="s">
        <v>0</v>
      </c>
      <c r="D73" s="213" t="s">
        <v>12</v>
      </c>
      <c r="E73" s="132"/>
      <c r="F73" s="132"/>
      <c r="G73" s="132"/>
      <c r="H73" s="132" t="s">
        <v>13</v>
      </c>
      <c r="I73" s="132"/>
      <c r="J73" s="132" t="s">
        <v>14</v>
      </c>
      <c r="K73" s="132"/>
      <c r="L73" s="132" t="s">
        <v>15</v>
      </c>
      <c r="M73" s="132"/>
      <c r="N73" s="132" t="s">
        <v>37</v>
      </c>
      <c r="O73" s="388"/>
      <c r="P73" s="416"/>
      <c r="Q73" s="213" t="s">
        <v>12</v>
      </c>
      <c r="R73" s="132"/>
      <c r="S73" s="132" t="s">
        <v>13</v>
      </c>
      <c r="T73" s="132"/>
      <c r="U73" s="132" t="s">
        <v>14</v>
      </c>
      <c r="V73" s="136"/>
      <c r="W73" s="132" t="s">
        <v>15</v>
      </c>
      <c r="X73" s="214"/>
      <c r="Y73" s="171"/>
      <c r="Z73" s="173"/>
      <c r="AA73" s="367"/>
      <c r="AB73" s="131"/>
    </row>
    <row r="74" spans="2:28" ht="15" x14ac:dyDescent="0.25">
      <c r="B74" s="2" t="s">
        <v>2</v>
      </c>
      <c r="C74" s="105" t="s">
        <v>84</v>
      </c>
      <c r="D74" s="361"/>
      <c r="E74" s="133"/>
      <c r="F74" s="133"/>
      <c r="G74" s="133"/>
      <c r="H74" s="133"/>
      <c r="I74" s="133"/>
      <c r="J74" s="133"/>
      <c r="K74" s="133"/>
      <c r="L74" s="137"/>
      <c r="M74" s="137"/>
      <c r="N74" s="144"/>
      <c r="O74" s="145"/>
      <c r="P74" s="78">
        <f>(N74+L74+J74+H74+D74)*15%</f>
        <v>0</v>
      </c>
      <c r="Q74" s="210"/>
      <c r="R74" s="137"/>
      <c r="S74" s="137"/>
      <c r="T74" s="137"/>
      <c r="U74" s="137"/>
      <c r="V74" s="137"/>
      <c r="W74" s="137"/>
      <c r="X74" s="225"/>
      <c r="Y74" s="80">
        <f>(W74+U74+S74+Q74)*10%</f>
        <v>0</v>
      </c>
      <c r="Z74" s="61">
        <f>(Y74+P74)</f>
        <v>0</v>
      </c>
      <c r="AA74" s="63">
        <f>(Z74)</f>
        <v>0</v>
      </c>
      <c r="AB74" s="59">
        <f>(AA74+AB49+AB19)</f>
        <v>1.6</v>
      </c>
    </row>
    <row r="75" spans="2:28" ht="15" x14ac:dyDescent="0.25">
      <c r="B75" s="3" t="s">
        <v>3</v>
      </c>
      <c r="C75" s="8" t="s">
        <v>85</v>
      </c>
      <c r="D75" s="361"/>
      <c r="E75" s="133"/>
      <c r="F75" s="133"/>
      <c r="G75" s="133"/>
      <c r="H75" s="133"/>
      <c r="I75" s="133"/>
      <c r="J75" s="133"/>
      <c r="K75" s="133"/>
      <c r="L75" s="137"/>
      <c r="M75" s="137"/>
      <c r="N75" s="144"/>
      <c r="O75" s="145"/>
      <c r="P75" s="79">
        <f>(N75+L75+J75+H75+D75)*15%</f>
        <v>0</v>
      </c>
      <c r="Q75" s="210"/>
      <c r="R75" s="137"/>
      <c r="S75" s="137"/>
      <c r="T75" s="137"/>
      <c r="U75" s="137"/>
      <c r="V75" s="137"/>
      <c r="W75" s="137"/>
      <c r="X75" s="225"/>
      <c r="Y75" s="81">
        <f>(W75+U75+S75+Q75)*10%</f>
        <v>0</v>
      </c>
      <c r="Z75" s="62">
        <f t="shared" ref="Z75:Z80" si="11">(Y75+P75)</f>
        <v>0</v>
      </c>
      <c r="AA75" s="64">
        <f t="shared" ref="AA75:AA80" si="12">(Z75)</f>
        <v>0</v>
      </c>
      <c r="AB75" s="60">
        <f t="shared" ref="AB75:AB80" si="13">(AA75+AB50+AB20)</f>
        <v>1.8</v>
      </c>
    </row>
    <row r="76" spans="2:28" ht="15" x14ac:dyDescent="0.25">
      <c r="B76" s="3" t="s">
        <v>4</v>
      </c>
      <c r="C76" s="8"/>
      <c r="D76" s="361"/>
      <c r="E76" s="133"/>
      <c r="F76" s="133"/>
      <c r="G76" s="133"/>
      <c r="H76" s="133"/>
      <c r="I76" s="133"/>
      <c r="J76" s="133"/>
      <c r="K76" s="133"/>
      <c r="L76" s="137"/>
      <c r="M76" s="137"/>
      <c r="N76" s="144"/>
      <c r="O76" s="145"/>
      <c r="P76" s="79">
        <f t="shared" ref="P76:P80" si="14">(N76+L76+J76+H76+D76)*15%</f>
        <v>0</v>
      </c>
      <c r="Q76" s="210"/>
      <c r="R76" s="137"/>
      <c r="S76" s="137"/>
      <c r="T76" s="137"/>
      <c r="U76" s="137"/>
      <c r="V76" s="137"/>
      <c r="W76" s="137"/>
      <c r="X76" s="225"/>
      <c r="Y76" s="81">
        <f t="shared" ref="Y76:Y80" si="15">(W76+U76+S76+Q76)*10%</f>
        <v>0</v>
      </c>
      <c r="Z76" s="62">
        <f t="shared" si="11"/>
        <v>0</v>
      </c>
      <c r="AA76" s="64">
        <f t="shared" si="12"/>
        <v>0</v>
      </c>
      <c r="AB76" s="60">
        <f t="shared" si="13"/>
        <v>0</v>
      </c>
    </row>
    <row r="77" spans="2:28" ht="15.75" customHeight="1" x14ac:dyDescent="0.2">
      <c r="B77" s="3" t="s">
        <v>5</v>
      </c>
      <c r="C77" s="41"/>
      <c r="D77" s="361"/>
      <c r="E77" s="133"/>
      <c r="F77" s="133"/>
      <c r="G77" s="133"/>
      <c r="H77" s="133"/>
      <c r="I77" s="133"/>
      <c r="J77" s="133"/>
      <c r="K77" s="133"/>
      <c r="L77" s="137"/>
      <c r="M77" s="137"/>
      <c r="N77" s="144"/>
      <c r="O77" s="145"/>
      <c r="P77" s="79">
        <f t="shared" si="14"/>
        <v>0</v>
      </c>
      <c r="Q77" s="210"/>
      <c r="R77" s="137"/>
      <c r="S77" s="137"/>
      <c r="T77" s="137"/>
      <c r="U77" s="137"/>
      <c r="V77" s="137"/>
      <c r="W77" s="137"/>
      <c r="X77" s="225"/>
      <c r="Y77" s="81">
        <f t="shared" si="15"/>
        <v>0</v>
      </c>
      <c r="Z77" s="62">
        <f t="shared" si="11"/>
        <v>0</v>
      </c>
      <c r="AA77" s="64">
        <f t="shared" si="12"/>
        <v>0</v>
      </c>
      <c r="AB77" s="60">
        <f t="shared" si="13"/>
        <v>0</v>
      </c>
    </row>
    <row r="78" spans="2:28" ht="15" x14ac:dyDescent="0.2">
      <c r="B78" s="3" t="s">
        <v>6</v>
      </c>
      <c r="C78" s="41"/>
      <c r="D78" s="362"/>
      <c r="E78" s="134"/>
      <c r="F78" s="134"/>
      <c r="G78" s="134"/>
      <c r="H78" s="134"/>
      <c r="I78" s="134"/>
      <c r="J78" s="134"/>
      <c r="K78" s="134"/>
      <c r="L78" s="379"/>
      <c r="M78" s="379"/>
      <c r="N78" s="144"/>
      <c r="O78" s="145"/>
      <c r="P78" s="79">
        <f t="shared" si="14"/>
        <v>0</v>
      </c>
      <c r="Q78" s="378"/>
      <c r="R78" s="379"/>
      <c r="S78" s="137"/>
      <c r="T78" s="137"/>
      <c r="U78" s="137"/>
      <c r="V78" s="137"/>
      <c r="W78" s="137"/>
      <c r="X78" s="225"/>
      <c r="Y78" s="81">
        <f t="shared" si="15"/>
        <v>0</v>
      </c>
      <c r="Z78" s="62">
        <f t="shared" si="11"/>
        <v>0</v>
      </c>
      <c r="AA78" s="64">
        <f t="shared" si="12"/>
        <v>0</v>
      </c>
      <c r="AB78" s="60">
        <f t="shared" si="13"/>
        <v>0</v>
      </c>
    </row>
    <row r="79" spans="2:28" ht="15" x14ac:dyDescent="0.2">
      <c r="B79" s="3" t="s">
        <v>7</v>
      </c>
      <c r="C79" s="41"/>
      <c r="D79" s="362"/>
      <c r="E79" s="134"/>
      <c r="F79" s="134"/>
      <c r="G79" s="134"/>
      <c r="H79" s="134"/>
      <c r="I79" s="134"/>
      <c r="J79" s="134"/>
      <c r="K79" s="134"/>
      <c r="L79" s="379"/>
      <c r="M79" s="379"/>
      <c r="N79" s="144"/>
      <c r="O79" s="145"/>
      <c r="P79" s="79">
        <f t="shared" si="14"/>
        <v>0</v>
      </c>
      <c r="Q79" s="378"/>
      <c r="R79" s="379"/>
      <c r="S79" s="137"/>
      <c r="T79" s="137"/>
      <c r="U79" s="137"/>
      <c r="V79" s="137"/>
      <c r="W79" s="137"/>
      <c r="X79" s="225"/>
      <c r="Y79" s="81">
        <f t="shared" si="15"/>
        <v>0</v>
      </c>
      <c r="Z79" s="62">
        <f t="shared" si="11"/>
        <v>0</v>
      </c>
      <c r="AA79" s="64">
        <f t="shared" si="12"/>
        <v>0</v>
      </c>
      <c r="AB79" s="60">
        <f t="shared" si="13"/>
        <v>0</v>
      </c>
    </row>
    <row r="80" spans="2:28" ht="15.75" thickBot="1" x14ac:dyDescent="0.25">
      <c r="B80" s="30" t="s">
        <v>8</v>
      </c>
      <c r="C80" s="42"/>
      <c r="D80" s="363"/>
      <c r="E80" s="135"/>
      <c r="F80" s="135"/>
      <c r="G80" s="135"/>
      <c r="H80" s="135"/>
      <c r="I80" s="135"/>
      <c r="J80" s="135"/>
      <c r="K80" s="135"/>
      <c r="L80" s="143"/>
      <c r="M80" s="143"/>
      <c r="N80" s="364"/>
      <c r="O80" s="365"/>
      <c r="P80" s="125">
        <f t="shared" si="14"/>
        <v>0</v>
      </c>
      <c r="Q80" s="380"/>
      <c r="R80" s="143"/>
      <c r="S80" s="377"/>
      <c r="T80" s="377"/>
      <c r="U80" s="138"/>
      <c r="V80" s="138"/>
      <c r="W80" s="138"/>
      <c r="X80" s="376"/>
      <c r="Y80" s="126">
        <f t="shared" si="15"/>
        <v>0</v>
      </c>
      <c r="Z80" s="127">
        <f t="shared" si="11"/>
        <v>0</v>
      </c>
      <c r="AA80" s="128">
        <f t="shared" si="12"/>
        <v>0</v>
      </c>
      <c r="AB80" s="129">
        <f t="shared" si="13"/>
        <v>0</v>
      </c>
    </row>
    <row r="81" spans="2:28" x14ac:dyDescent="0.2">
      <c r="B81" s="45"/>
      <c r="D81" s="325" t="s">
        <v>71</v>
      </c>
      <c r="E81" s="326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  <c r="U81" s="326"/>
      <c r="V81" s="326"/>
      <c r="W81" s="326"/>
      <c r="X81" s="326"/>
      <c r="Y81" s="326"/>
      <c r="Z81" s="326"/>
      <c r="AA81" s="326"/>
      <c r="AB81" s="327"/>
    </row>
    <row r="82" spans="2:28" ht="15" x14ac:dyDescent="0.2">
      <c r="B82" s="46"/>
      <c r="C82" s="47" t="s">
        <v>42</v>
      </c>
      <c r="D82" s="328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  <c r="AA82" s="329"/>
      <c r="AB82" s="330"/>
    </row>
    <row r="83" spans="2:28" x14ac:dyDescent="0.2">
      <c r="D83" s="328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  <c r="AA83" s="329"/>
      <c r="AB83" s="330"/>
    </row>
    <row r="84" spans="2:28" x14ac:dyDescent="0.2">
      <c r="D84" s="328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30"/>
    </row>
    <row r="85" spans="2:28" ht="13.5" thickBot="1" x14ac:dyDescent="0.25">
      <c r="D85" s="185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7"/>
    </row>
  </sheetData>
  <sheetProtection algorithmName="SHA-512" hashValue="YcYVIZGV2hu7RLqUoqs7l6cnuzf6CTWxVqQGvu3TqLB+2PR5eVEPtPAZVCSVApnCoTlT3MOyIPQw5foOuwOO9w==" saltValue="+jLHmOLhC0weIx4fe+Yv7A==" spinCount="100000" sheet="1" formatCells="0" formatColumns="0" formatRows="0" insertColumns="0" insertRows="0" insertHyperlinks="0" deleteColumns="0" deleteRows="0" sort="0" autoFilter="0" pivotTables="0"/>
  <customSheetViews>
    <customSheetView guid="{336C0A86-45A6-4C43-B566-DBEA9F390D0F}" topLeftCell="A37">
      <selection activeCell="A59" sqref="A59"/>
      <pageMargins left="0.28000000000000003" right="0.19685039370078741" top="0.39370078740157483" bottom="0" header="0" footer="0"/>
      <pageSetup orientation="portrait" r:id="rId1"/>
      <headerFooter alignWithMargins="0"/>
    </customSheetView>
  </customSheetViews>
  <mergeCells count="306">
    <mergeCell ref="AB11:AB18"/>
    <mergeCell ref="AA11:AA18"/>
    <mergeCell ref="Z17:Z18"/>
    <mergeCell ref="U17:U18"/>
    <mergeCell ref="W69:X71"/>
    <mergeCell ref="W72:X72"/>
    <mergeCell ref="W73:X73"/>
    <mergeCell ref="P68:P71"/>
    <mergeCell ref="P72:P73"/>
    <mergeCell ref="L11:P11"/>
    <mergeCell ref="Q11:U11"/>
    <mergeCell ref="B34:N34"/>
    <mergeCell ref="O34:AA34"/>
    <mergeCell ref="B29:V29"/>
    <mergeCell ref="D73:G73"/>
    <mergeCell ref="R47:R48"/>
    <mergeCell ref="D72:G72"/>
    <mergeCell ref="J72:K72"/>
    <mergeCell ref="L72:M72"/>
    <mergeCell ref="N72:O72"/>
    <mergeCell ref="J69:K71"/>
    <mergeCell ref="D69:G71"/>
    <mergeCell ref="L55:M55"/>
    <mergeCell ref="N55:O55"/>
    <mergeCell ref="S74:T74"/>
    <mergeCell ref="S75:T75"/>
    <mergeCell ref="S76:T76"/>
    <mergeCell ref="S77:T77"/>
    <mergeCell ref="S78:T78"/>
    <mergeCell ref="S79:T79"/>
    <mergeCell ref="P17:P18"/>
    <mergeCell ref="K17:K18"/>
    <mergeCell ref="Q68:X68"/>
    <mergeCell ref="N73:O73"/>
    <mergeCell ref="L73:M73"/>
    <mergeCell ref="J73:K73"/>
    <mergeCell ref="L74:M74"/>
    <mergeCell ref="N74:O74"/>
    <mergeCell ref="L75:M75"/>
    <mergeCell ref="L76:M76"/>
    <mergeCell ref="L77:M77"/>
    <mergeCell ref="L78:M78"/>
    <mergeCell ref="L79:M79"/>
    <mergeCell ref="L69:M71"/>
    <mergeCell ref="N69:O71"/>
    <mergeCell ref="N79:O79"/>
    <mergeCell ref="Q40:Q46"/>
    <mergeCell ref="R40:R46"/>
    <mergeCell ref="N80:O80"/>
    <mergeCell ref="AA68:AA73"/>
    <mergeCell ref="Q69:R71"/>
    <mergeCell ref="S69:T71"/>
    <mergeCell ref="Q73:R73"/>
    <mergeCell ref="Q72:R72"/>
    <mergeCell ref="S72:T72"/>
    <mergeCell ref="S73:T73"/>
    <mergeCell ref="Q74:R74"/>
    <mergeCell ref="W74:X74"/>
    <mergeCell ref="W75:X75"/>
    <mergeCell ref="W76:X76"/>
    <mergeCell ref="W77:X77"/>
    <mergeCell ref="W78:X78"/>
    <mergeCell ref="W79:X79"/>
    <mergeCell ref="W80:X80"/>
    <mergeCell ref="S80:T80"/>
    <mergeCell ref="Q75:R75"/>
    <mergeCell ref="Q76:R76"/>
    <mergeCell ref="Q77:R77"/>
    <mergeCell ref="Q78:R78"/>
    <mergeCell ref="Q79:R79"/>
    <mergeCell ref="Q80:R80"/>
    <mergeCell ref="D68:O68"/>
    <mergeCell ref="D74:G74"/>
    <mergeCell ref="D75:G75"/>
    <mergeCell ref="D76:G76"/>
    <mergeCell ref="D77:G77"/>
    <mergeCell ref="D78:G78"/>
    <mergeCell ref="D79:G79"/>
    <mergeCell ref="D80:G80"/>
    <mergeCell ref="J74:K74"/>
    <mergeCell ref="J75:K75"/>
    <mergeCell ref="J76:K76"/>
    <mergeCell ref="J77:K77"/>
    <mergeCell ref="J78:K78"/>
    <mergeCell ref="J79:K79"/>
    <mergeCell ref="J80:K80"/>
    <mergeCell ref="J52:K52"/>
    <mergeCell ref="L52:M52"/>
    <mergeCell ref="N52:O52"/>
    <mergeCell ref="G53:I53"/>
    <mergeCell ref="J53:K53"/>
    <mergeCell ref="L53:M53"/>
    <mergeCell ref="N53:O53"/>
    <mergeCell ref="B63:N63"/>
    <mergeCell ref="O63:AA63"/>
    <mergeCell ref="U52:V52"/>
    <mergeCell ref="B58:V58"/>
    <mergeCell ref="W58:AA58"/>
    <mergeCell ref="B59:V59"/>
    <mergeCell ref="W59:AA59"/>
    <mergeCell ref="B60:V60"/>
    <mergeCell ref="W60:AA61"/>
    <mergeCell ref="B61:V61"/>
    <mergeCell ref="B62:AA62"/>
    <mergeCell ref="U53:V53"/>
    <mergeCell ref="G55:I55"/>
    <mergeCell ref="J55:K55"/>
    <mergeCell ref="D81:AB85"/>
    <mergeCell ref="B45:C46"/>
    <mergeCell ref="D20:E20"/>
    <mergeCell ref="F19:G19"/>
    <mergeCell ref="F23:G23"/>
    <mergeCell ref="F20:G20"/>
    <mergeCell ref="H19:I19"/>
    <mergeCell ref="B12:C12"/>
    <mergeCell ref="K12:K16"/>
    <mergeCell ref="P12:P16"/>
    <mergeCell ref="D12:E16"/>
    <mergeCell ref="F12:G16"/>
    <mergeCell ref="H12:I16"/>
    <mergeCell ref="J12:J16"/>
    <mergeCell ref="L12:L16"/>
    <mergeCell ref="M12:M16"/>
    <mergeCell ref="O12:O16"/>
    <mergeCell ref="F18:G18"/>
    <mergeCell ref="H18:I18"/>
    <mergeCell ref="D19:E19"/>
    <mergeCell ref="X12:X16"/>
    <mergeCell ref="Y12:Y16"/>
    <mergeCell ref="Z12:Z16"/>
    <mergeCell ref="G52:I52"/>
    <mergeCell ref="B33:AA33"/>
    <mergeCell ref="D26:AA26"/>
    <mergeCell ref="B17:C17"/>
    <mergeCell ref="D21:E21"/>
    <mergeCell ref="D22:E22"/>
    <mergeCell ref="D23:E23"/>
    <mergeCell ref="D24:E24"/>
    <mergeCell ref="D25:E25"/>
    <mergeCell ref="F21:G21"/>
    <mergeCell ref="F22:G22"/>
    <mergeCell ref="H20:I20"/>
    <mergeCell ref="H23:I23"/>
    <mergeCell ref="H22:I22"/>
    <mergeCell ref="H21:I21"/>
    <mergeCell ref="F24:G24"/>
    <mergeCell ref="F25:G25"/>
    <mergeCell ref="H24:I24"/>
    <mergeCell ref="H25:I25"/>
    <mergeCell ref="D17:E17"/>
    <mergeCell ref="F17:G17"/>
    <mergeCell ref="H17:I17"/>
    <mergeCell ref="D18:E18"/>
    <mergeCell ref="B30:V30"/>
    <mergeCell ref="B31:V31"/>
    <mergeCell ref="N12:N16"/>
    <mergeCell ref="Q12:Q16"/>
    <mergeCell ref="R12:R16"/>
    <mergeCell ref="S12:S16"/>
    <mergeCell ref="T12:T16"/>
    <mergeCell ref="U12:U16"/>
    <mergeCell ref="W12:W16"/>
    <mergeCell ref="V12:V16"/>
    <mergeCell ref="B11:C11"/>
    <mergeCell ref="B13:C13"/>
    <mergeCell ref="V11:Z11"/>
    <mergeCell ref="D11:K11"/>
    <mergeCell ref="D9:AA9"/>
    <mergeCell ref="N8:AA8"/>
    <mergeCell ref="B8:M8"/>
    <mergeCell ref="W1:AA1"/>
    <mergeCell ref="W2:AA2"/>
    <mergeCell ref="W3:AA4"/>
    <mergeCell ref="B1:V1"/>
    <mergeCell ref="B2:V2"/>
    <mergeCell ref="B3:V3"/>
    <mergeCell ref="B4:V4"/>
    <mergeCell ref="O6:AA6"/>
    <mergeCell ref="B6:N6"/>
    <mergeCell ref="B7:AA7"/>
    <mergeCell ref="B5:AA5"/>
    <mergeCell ref="B9:C10"/>
    <mergeCell ref="D10:AA10"/>
    <mergeCell ref="B32:V32"/>
    <mergeCell ref="W29:AA29"/>
    <mergeCell ref="W30:AA30"/>
    <mergeCell ref="W31:AA32"/>
    <mergeCell ref="B41:C41"/>
    <mergeCell ref="B47:C47"/>
    <mergeCell ref="B39:C39"/>
    <mergeCell ref="B40:C40"/>
    <mergeCell ref="D40:F46"/>
    <mergeCell ref="G40:I46"/>
    <mergeCell ref="J40:K46"/>
    <mergeCell ref="L40:M46"/>
    <mergeCell ref="B35:AA35"/>
    <mergeCell ref="B36:M36"/>
    <mergeCell ref="N36:AA36"/>
    <mergeCell ref="B37:C38"/>
    <mergeCell ref="D37:AA37"/>
    <mergeCell ref="D38:AA38"/>
    <mergeCell ref="U47:V47"/>
    <mergeCell ref="W47:X47"/>
    <mergeCell ref="Z47:Z48"/>
    <mergeCell ref="U40:V46"/>
    <mergeCell ref="S40:S46"/>
    <mergeCell ref="T40:T46"/>
    <mergeCell ref="W40:X46"/>
    <mergeCell ref="Y40:Y46"/>
    <mergeCell ref="D52:F52"/>
    <mergeCell ref="D53:F53"/>
    <mergeCell ref="D54:F54"/>
    <mergeCell ref="D55:F55"/>
    <mergeCell ref="G49:I49"/>
    <mergeCell ref="J49:K49"/>
    <mergeCell ref="L49:M49"/>
    <mergeCell ref="N49:O49"/>
    <mergeCell ref="G50:I50"/>
    <mergeCell ref="J50:K50"/>
    <mergeCell ref="L50:M50"/>
    <mergeCell ref="N50:O50"/>
    <mergeCell ref="G51:I51"/>
    <mergeCell ref="J51:K51"/>
    <mergeCell ref="L51:M51"/>
    <mergeCell ref="N51:O51"/>
    <mergeCell ref="G54:I54"/>
    <mergeCell ref="J54:K54"/>
    <mergeCell ref="L54:M54"/>
    <mergeCell ref="N54:O54"/>
    <mergeCell ref="D49:F49"/>
    <mergeCell ref="D50:F50"/>
    <mergeCell ref="D51:F51"/>
    <mergeCell ref="U48:V48"/>
    <mergeCell ref="W48:X48"/>
    <mergeCell ref="P47:P48"/>
    <mergeCell ref="D48:F48"/>
    <mergeCell ref="G48:I48"/>
    <mergeCell ref="J48:K48"/>
    <mergeCell ref="L48:M48"/>
    <mergeCell ref="N48:O48"/>
    <mergeCell ref="D47:F47"/>
    <mergeCell ref="G47:I47"/>
    <mergeCell ref="J47:K47"/>
    <mergeCell ref="L47:M47"/>
    <mergeCell ref="N47:O47"/>
    <mergeCell ref="B64:AA64"/>
    <mergeCell ref="B65:M65"/>
    <mergeCell ref="N65:AA65"/>
    <mergeCell ref="B16:C16"/>
    <mergeCell ref="D56:AB56"/>
    <mergeCell ref="P39:P46"/>
    <mergeCell ref="D39:O39"/>
    <mergeCell ref="Z39:Z46"/>
    <mergeCell ref="AA39:AA48"/>
    <mergeCell ref="Q39:Y39"/>
    <mergeCell ref="N40:O46"/>
    <mergeCell ref="U54:V54"/>
    <mergeCell ref="U55:V55"/>
    <mergeCell ref="W49:X49"/>
    <mergeCell ref="W50:X50"/>
    <mergeCell ref="W51:X51"/>
    <mergeCell ref="W52:X52"/>
    <mergeCell ref="W53:X53"/>
    <mergeCell ref="W54:X54"/>
    <mergeCell ref="W55:X55"/>
    <mergeCell ref="U49:V49"/>
    <mergeCell ref="U50:V50"/>
    <mergeCell ref="U51:V51"/>
    <mergeCell ref="AB39:AB48"/>
    <mergeCell ref="B66:C67"/>
    <mergeCell ref="B68:C68"/>
    <mergeCell ref="B70:C70"/>
    <mergeCell ref="B69:C69"/>
    <mergeCell ref="B71:C71"/>
    <mergeCell ref="D66:AA66"/>
    <mergeCell ref="D67:AA67"/>
    <mergeCell ref="H69:I71"/>
    <mergeCell ref="B72:C72"/>
    <mergeCell ref="Y68:Y71"/>
    <mergeCell ref="Y72:Y73"/>
    <mergeCell ref="Z68:Z73"/>
    <mergeCell ref="H72:I72"/>
    <mergeCell ref="AB68:AB73"/>
    <mergeCell ref="H73:I73"/>
    <mergeCell ref="H74:I74"/>
    <mergeCell ref="H75:I75"/>
    <mergeCell ref="H76:I76"/>
    <mergeCell ref="H77:I77"/>
    <mergeCell ref="H78:I78"/>
    <mergeCell ref="H79:I79"/>
    <mergeCell ref="H80:I80"/>
    <mergeCell ref="U73:V73"/>
    <mergeCell ref="U74:V74"/>
    <mergeCell ref="U75:V75"/>
    <mergeCell ref="U76:V76"/>
    <mergeCell ref="U77:V77"/>
    <mergeCell ref="U78:V78"/>
    <mergeCell ref="U79:V79"/>
    <mergeCell ref="U80:V80"/>
    <mergeCell ref="U72:V72"/>
    <mergeCell ref="U69:V71"/>
    <mergeCell ref="L80:M80"/>
    <mergeCell ref="N75:O75"/>
    <mergeCell ref="N76:O76"/>
    <mergeCell ref="N77:O77"/>
    <mergeCell ref="N78:O78"/>
  </mergeCells>
  <phoneticPr fontId="1" type="noConversion"/>
  <pageMargins left="0.28000000000000003" right="0.19685039370078741" top="0.39370078740157483" bottom="0" header="0" footer="0"/>
  <pageSetup paperSize="5" orientation="landscape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PPDII</vt:lpstr>
    </vt:vector>
  </TitlesOfParts>
  <Company>ETCCMAUX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rosa.mendez</dc:creator>
  <cp:lastModifiedBy>emdimion sanchez</cp:lastModifiedBy>
  <cp:lastPrinted>2018-05-09T00:59:05Z</cp:lastPrinted>
  <dcterms:created xsi:type="dcterms:W3CDTF">2007-10-15T11:08:28Z</dcterms:created>
  <dcterms:modified xsi:type="dcterms:W3CDTF">2025-07-05T02:14:34Z</dcterms:modified>
</cp:coreProperties>
</file>